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Лазарева И.Е\11 Сигма-ЮГ\ОСС Сигма-Юг\ОСС выбор Сигма-Юг\"/>
    </mc:Choice>
  </mc:AlternateContent>
  <bookViews>
    <workbookView xWindow="0" yWindow="0" windowWidth="23745" windowHeight="9660" tabRatio="500"/>
  </bookViews>
  <sheets>
    <sheet name="металлургов 27" sheetId="1" r:id="rId1"/>
  </sheet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F66" i="1" l="1"/>
  <c r="F65" i="1"/>
  <c r="F64" i="1"/>
  <c r="E57" i="1"/>
  <c r="F54" i="1"/>
  <c r="E52" i="1"/>
  <c r="F49" i="1"/>
  <c r="E49" i="1"/>
  <c r="F43" i="1"/>
  <c r="E43" i="1"/>
  <c r="F41" i="1"/>
  <c r="F38" i="1"/>
  <c r="E38" i="1"/>
  <c r="F31" i="1"/>
  <c r="E31" i="1"/>
  <c r="F29" i="1"/>
  <c r="F28" i="1"/>
  <c r="F27" i="1"/>
  <c r="F26" i="1"/>
  <c r="F25" i="1"/>
  <c r="F24" i="1"/>
  <c r="F23" i="1"/>
  <c r="F22" i="1"/>
  <c r="F21" i="1"/>
  <c r="F20" i="1"/>
  <c r="F19" i="1"/>
  <c r="F18" i="1"/>
  <c r="E11" i="1"/>
  <c r="F11" i="1" l="1"/>
  <c r="F52" i="1"/>
  <c r="F72" i="1" s="1"/>
  <c r="F57" i="1"/>
</calcChain>
</file>

<file path=xl/sharedStrings.xml><?xml version="1.0" encoding="utf-8"?>
<sst xmlns="http://schemas.openxmlformats.org/spreadsheetml/2006/main" count="233" uniqueCount="174">
  <si>
    <t xml:space="preserve">Приложение №2 </t>
  </si>
  <si>
    <t>к договору управления</t>
  </si>
  <si>
    <t>Перечень услуг и работ по содержанию и ремонту обшего имущества</t>
  </si>
  <si>
    <t xml:space="preserve">Стоимость услуг (работ) по содержанию и текущему ремонту общего имущества в МКД, согласно постановления администрации Волгограда от 24.12.2014 № 1676 (ред. от 14.10.2015) "Об установлении размера платы за содержание жилого помещения для нанимателей жилых помещений, занимаемых по договорам социального найма или договорам найма жилых помещений государственного или муниципального жилищного фонда"
 </t>
  </si>
  <si>
    <r>
      <rPr>
        <b/>
        <sz val="12"/>
        <rFont val="Times New Roman"/>
        <family val="1"/>
        <charset val="1"/>
      </rPr>
      <t>Размер платы за содержание жилого помещения -17,95</t>
    </r>
    <r>
      <rPr>
        <b/>
        <u/>
        <sz val="12"/>
        <rFont val="Times New Roman"/>
        <family val="1"/>
        <charset val="1"/>
      </rPr>
      <t xml:space="preserve"> руб./м2</t>
    </r>
    <r>
      <rPr>
        <b/>
        <sz val="12"/>
        <rFont val="Times New Roman"/>
        <family val="1"/>
        <charset val="1"/>
      </rPr>
      <t>, в т.ч. за содержание и текущий ремонт общего имущества в МКД - 15,20</t>
    </r>
    <r>
      <rPr>
        <b/>
        <u/>
        <sz val="12"/>
        <rFont val="Times New Roman"/>
        <family val="1"/>
        <charset val="1"/>
      </rPr>
      <t xml:space="preserve"> руб./м2
</t>
    </r>
  </si>
  <si>
    <t>Наименование вида работы (услуги)</t>
  </si>
  <si>
    <t>Единица измерения работы (услуги)</t>
  </si>
  <si>
    <t>Годовая стоимость работы (услуги) на 1 м.кв. площади помещений МКД , в рублях</t>
  </si>
  <si>
    <t>Стоимость работы (услуги) на 1 м.кв. площади помещений МКД  в месяц, в рублях</t>
  </si>
  <si>
    <t>1.1</t>
  </si>
  <si>
    <t>до 3 этажа</t>
  </si>
  <si>
    <t>ежедневно в рабочие дни</t>
  </si>
  <si>
    <t xml:space="preserve"> кол-во раз</t>
  </si>
  <si>
    <t>1.1.2</t>
  </si>
  <si>
    <t>свыше 3 этажа:</t>
  </si>
  <si>
    <t>лето - 2 р.  в неделю
Зима - 1 р. в неделю</t>
  </si>
  <si>
    <t>1.2</t>
  </si>
  <si>
    <t xml:space="preserve">Мытье лестничных клеток </t>
  </si>
  <si>
    <t>1 раз в месяц</t>
  </si>
  <si>
    <t>1.3</t>
  </si>
  <si>
    <t>Мытье окон подъездов, протирка подоконников</t>
  </si>
  <si>
    <t>1 раза в год</t>
  </si>
  <si>
    <t>1.4</t>
  </si>
  <si>
    <t>Влажная протирка элементов лестничных клеток (оконных решеток, перил лестниц, шкафов для электросчетчиков слаботочных устройств, почтовых ящиков, дверных коробок, полотен дверей, доводчиков, дверных ручек )</t>
  </si>
  <si>
    <t>1 раз в год</t>
  </si>
  <si>
    <t>1.5</t>
  </si>
  <si>
    <t>Уборка кабины лифта</t>
  </si>
  <si>
    <t>1.5.1</t>
  </si>
  <si>
    <t>Влажное подметание, мытье пола кабины лифта</t>
  </si>
  <si>
    <t>ежедневно в рабочие дни/247</t>
  </si>
  <si>
    <t>1.5.2</t>
  </si>
  <si>
    <t>Влажная протирка стен, дверей кабины лифта, плафонов</t>
  </si>
  <si>
    <t>2 раза в месяц/24</t>
  </si>
  <si>
    <t>1.6</t>
  </si>
  <si>
    <t>Содержание мусоропроводов</t>
  </si>
  <si>
    <t>1.6.1</t>
  </si>
  <si>
    <t>Очистка, мойка загрузочных клапанов  и дезинфекция загрузочных клапанов</t>
  </si>
  <si>
    <t>1 раз в неделю/52</t>
  </si>
  <si>
    <t>1.6.2</t>
  </si>
  <si>
    <t>Дезинфекция  ствола мусоропровода</t>
  </si>
  <si>
    <t xml:space="preserve">1 раз в месяц/12 </t>
  </si>
  <si>
    <t>1.6.3</t>
  </si>
  <si>
    <t>Удаление мусора из мусороприемных камер</t>
  </si>
  <si>
    <t>1.6.4</t>
  </si>
  <si>
    <t xml:space="preserve">Мытье и дезинфекция  мусоросборной камеры и ее оборудования </t>
  </si>
  <si>
    <t>1.6.4.1</t>
  </si>
  <si>
    <t>Мусороприемная камера (влажное подметание пола, уборка стен)</t>
  </si>
  <si>
    <t>1.6.4.2</t>
  </si>
  <si>
    <t>Оборудование мусороприемной камеры</t>
  </si>
  <si>
    <t>1.6.4.2.1</t>
  </si>
  <si>
    <t>Уборка бункеров, дезинфекция мусоросборников</t>
  </si>
  <si>
    <t>1.6.4.2.2</t>
  </si>
  <si>
    <t>Мойка сменных мусоросборников</t>
  </si>
  <si>
    <t>2</t>
  </si>
  <si>
    <t>2.1</t>
  </si>
  <si>
    <t>м2</t>
  </si>
  <si>
    <t>3 раза в сутки во время снегопада свыше 5 см</t>
  </si>
  <si>
    <t>1 раз в сутки в дни снегопада до 2  см</t>
  </si>
  <si>
    <t>1 раз в 2 суток в дни без снегопада</t>
  </si>
  <si>
    <t>1 раз в  3 суток во время гололеда</t>
  </si>
  <si>
    <t>1раз в  сутки во время гололеда</t>
  </si>
  <si>
    <t>в дни снегопада</t>
  </si>
  <si>
    <t>2.2</t>
  </si>
  <si>
    <t>Подметание и уборка придоморвой территории с усовершенстованным покрытием (асфальт,тротуарная плитка и пр.)</t>
  </si>
  <si>
    <t>1 раз в двое суток теплого периода</t>
  </si>
  <si>
    <t>Уборка газонов от случайного мусора</t>
  </si>
  <si>
    <t>Скашивание газонов,сгребание скошенной травы</t>
  </si>
  <si>
    <t>4 раза за теплый период</t>
  </si>
  <si>
    <t>1 раз в неделю в теплый период</t>
  </si>
  <si>
    <t>2.3</t>
  </si>
  <si>
    <t>Круглогодично</t>
  </si>
  <si>
    <t>Очистка урн от мусора</t>
  </si>
  <si>
    <t>шт.</t>
  </si>
  <si>
    <t>Уборка контейнерной площадки</t>
  </si>
  <si>
    <t>1 раз в неделю</t>
  </si>
  <si>
    <t>Погрузка КГО</t>
  </si>
  <si>
    <t>по мере необходимости</t>
  </si>
  <si>
    <t>3</t>
  </si>
  <si>
    <t>3.1</t>
  </si>
  <si>
    <t xml:space="preserve">Проверка ( осмотры) несущих  конструкций (фундаментов, стен, колонн и столбов, перекрытий и покрытий, балок, ригелей, лестниц, несущих элементов крыш) и ненесущих конструкций (перегородок, внутренней отделки, полов) 
</t>
  </si>
  <si>
    <t>2 раза в год</t>
  </si>
  <si>
    <t>3.2</t>
  </si>
  <si>
    <t xml:space="preserve">Непредвиденные работы по устранению нарушений  работоспособности конструкций, выявленных в ходе осмотра и по заявкам жителей, в том числе текущий ремонт </t>
  </si>
  <si>
    <t>4</t>
  </si>
  <si>
    <t>4.1</t>
  </si>
  <si>
    <t>Проверка (осмотры) оборудования и систем инженерно-технического обеспечения (отопления, горячего и холодного водоснабжения, водоотведения, электроснабжения, газоснабжения)</t>
  </si>
  <si>
    <t>4.2.</t>
  </si>
  <si>
    <t xml:space="preserve">Непредвиденные работы на внутридомовом инженерном оборудовании и сетях отопления, горячего и холодного водоснабжения, водоотведения, электроснабжения, газоснабжения, мусоропровода, в т.ч. устранение засоров, также текущий ремонт </t>
  </si>
  <si>
    <t>4.3.</t>
  </si>
  <si>
    <t>Подготовка  дома к сезонной эксплуатации (промывка, опрессовка систем  отопления, ХВС, ревизия систем отопления и электроснабжения)</t>
  </si>
  <si>
    <t>4.4.</t>
  </si>
  <si>
    <t>Аварийное обслуживание</t>
  </si>
  <si>
    <t>постоянно</t>
  </si>
  <si>
    <t>5</t>
  </si>
  <si>
    <t>5.1</t>
  </si>
  <si>
    <t>м2/по договору</t>
  </si>
  <si>
    <t>5.2</t>
  </si>
  <si>
    <t>Техническое обслуживание внутридомового газового оборудования</t>
  </si>
  <si>
    <t>5.3</t>
  </si>
  <si>
    <t xml:space="preserve">Техническое обслуживание системы вентиляции и дымоудаления: техническое обслуживание и сезонное управление оборудованием систем вентиляции и дымоудаления, определение работоспособности оборудования и элементов систем
</t>
  </si>
  <si>
    <t>5.4</t>
  </si>
  <si>
    <t>Дератизация</t>
  </si>
  <si>
    <t>ежемесячно</t>
  </si>
  <si>
    <t>кол-во раз</t>
  </si>
  <si>
    <t>5.5</t>
  </si>
  <si>
    <t>Дезинсекция</t>
  </si>
  <si>
    <t>5.6</t>
  </si>
  <si>
    <t>Техническое обслуживание общедомовых приборов учета (ОДПУ):</t>
  </si>
  <si>
    <t>5.6.1</t>
  </si>
  <si>
    <t>Проверка исправности, работоспособности, регулировка и техническое обслуживание (ОДПУ тепловой энергии - 2 раза в месяц, остальные - 1 раз в месяц)</t>
  </si>
  <si>
    <t>5.6.2</t>
  </si>
  <si>
    <t>Поверка ОДПУ</t>
  </si>
  <si>
    <t xml:space="preserve">по мере необходимости </t>
  </si>
  <si>
    <t>6</t>
  </si>
  <si>
    <t>"Управляющая организация"</t>
  </si>
  <si>
    <t>Директор</t>
  </si>
  <si>
    <t>м.п.</t>
  </si>
  <si>
    <t>от «___» ______ 2018 г.</t>
  </si>
  <si>
    <t>ООО "Сигма-ЮГ"</t>
  </si>
  <si>
    <t>_______________ Т.А. Бирюков</t>
  </si>
  <si>
    <t>ул. _________, д.____</t>
  </si>
  <si>
    <t>Непредвиденные работы по  содержанию иного имущества в многоквартирном доме, в том числе мест сбора и накопления отходов</t>
  </si>
  <si>
    <t>в теплый период                    по мере необходимости</t>
  </si>
  <si>
    <t>круглогодично                                             по мере необходимости</t>
  </si>
  <si>
    <t>1.1.3</t>
  </si>
  <si>
    <t>Полив зеленых насаждений</t>
  </si>
  <si>
    <t>Мытье ступеней и площадок перед входом в подъезд и тамбура при входе в подъезд</t>
  </si>
  <si>
    <t>Услуги и работы по управлению</t>
  </si>
  <si>
    <t xml:space="preserve"> Услуги специализированных организаций</t>
  </si>
  <si>
    <t xml:space="preserve">Содержание оборудования и инженерных систем, входящих в состав общего имущества </t>
  </si>
  <si>
    <t xml:space="preserve"> Содержание  конструктивных элементов</t>
  </si>
  <si>
    <t>Санитарное содержание придомовой территории.</t>
  </si>
  <si>
    <t xml:space="preserve">Санитарное содержание помещений и оборудования, входящих в состав общего имущества </t>
  </si>
  <si>
    <t>Раздел 1. Перечень основных услуг и работ по содержанию и ремонту обшего имущества</t>
  </si>
  <si>
    <t>1</t>
  </si>
  <si>
    <t>Уборка придомовой территории в холодный период (с ноября по март):</t>
  </si>
  <si>
    <t>6.1</t>
  </si>
  <si>
    <t>6.2</t>
  </si>
  <si>
    <t>6.3</t>
  </si>
  <si>
    <t>6.4</t>
  </si>
  <si>
    <t>Раздел 2. Перечень дополнительных услуг и работ по содержанию и ремонту обшего имущества</t>
  </si>
  <si>
    <t>Влажное подметание лестничных клеток:</t>
  </si>
  <si>
    <t>Уборка придомовой территории в теплый период (с апреля по октябрь):</t>
  </si>
  <si>
    <t>2.1.1</t>
  </si>
  <si>
    <t>2.1.2</t>
  </si>
  <si>
    <t>2.1.3</t>
  </si>
  <si>
    <t>2.1.4</t>
  </si>
  <si>
    <t>2.1.5</t>
  </si>
  <si>
    <t>2.1.6</t>
  </si>
  <si>
    <t>2.2.1</t>
  </si>
  <si>
    <t>2.2.4</t>
  </si>
  <si>
    <t>2.2.2</t>
  </si>
  <si>
    <t>2.2.3</t>
  </si>
  <si>
    <t>2.3.1</t>
  </si>
  <si>
    <t>2.3.2</t>
  </si>
  <si>
    <t>2.3.3</t>
  </si>
  <si>
    <t>2.3.4</t>
  </si>
  <si>
    <t>2.3.5</t>
  </si>
  <si>
    <t>п/п</t>
  </si>
  <si>
    <t xml:space="preserve">Периодичность выполненной работы (оказанной услуги) </t>
  </si>
  <si>
    <t>Сбор, обновление и хранение информации о собственниках и нанимателях помещений в многоквартирном доме, включая ведение актуальных списков в электронном виде и (или) на бумажных носителях с учетом требований законодательства Российской Федерации о защите персональных данных;</t>
  </si>
  <si>
    <t>Начисление обязательных платежей и взносов, связанных с оплатой расходов на содержание и ремонт общего имущества в многоквартирном доме и коммунальных услуг в соответствии с требованиями законодательства Российской Федерации; оформление платежных документов и направление их собственникам и пользователям помещений в многоквартирном доме;</t>
  </si>
  <si>
    <t>Работа по истребованию задолженности по оплате жилых помещений и коммунальных услуг: ведение претензионной и исковой работы в отношении лиц, не исполнивших обязанность по внесению платы за жилое помещение и коммунальные услуги, предусмотренную жилищным законодательством Российской Федерации;</t>
  </si>
  <si>
    <t>Прочие услуги и работы</t>
  </si>
  <si>
    <t>Подметание ступеней и площадок перед входом в подъезд, очистка систем защиты от грязи (металлических решеток, ячеистых покрытий, приямков, текстильных матов)</t>
  </si>
  <si>
    <t>Уборка ступеней и площадок перед входом в подъезд</t>
  </si>
  <si>
    <t>Сдвигание свежевыпавшего снега и очистка придомовой территории (свыше 5 см), крышек люков колодцев и пожарных гидрантов от снега и льда (толщиной слоя свыше 2 см)</t>
  </si>
  <si>
    <t>Подметание свежевыпавшего снегатолщиной слоя до2см</t>
  </si>
  <si>
    <t>Подметание территории в дни без снегопада</t>
  </si>
  <si>
    <t>Очистка придомовой территории от наледи и льда</t>
  </si>
  <si>
    <t xml:space="preserve"> Посыпка дорожек песко-соляной смесью </t>
  </si>
  <si>
    <t>Сметание снега со ступеней и площадок перед входом в подъезд</t>
  </si>
  <si>
    <t>Непредвиденные работы по  ремонту иного имущества в многоквартирном доме, в том числе мест сбора и накопления отходов, с применением электро- и электросварочного оборудования</t>
  </si>
  <si>
    <t>Организация сбора и содержание мест накопления отходов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</si>
</sst>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color rgb="FF000000"/>
      <name val="Times New Roman"/>
      <family val="1"/>
      <charset val="204"/>
    </font>
    <font>
      <sz val="10"/>
      <name val="Times New Roman"/>
      <family val="1"/>
      <charset val="204"/>
    </font>
    <font>
      <sz val="8"/>
      <name val="Times New Roman"/>
      <family val="1"/>
      <charset val="204"/>
    </font>
    <font>
      <b/>
      <sz val="11"/>
      <name val="Times New Roman"/>
      <family val="1"/>
      <charset val="1"/>
    </font>
    <font>
      <sz val="9"/>
      <name val="Times New Roman"/>
      <family val="1"/>
      <charset val="204"/>
    </font>
    <font>
      <b/>
      <sz val="11"/>
      <color rgb="FF000000"/>
      <name val="Times New Roman"/>
      <family val="1"/>
      <charset val="204"/>
    </font>
    <font>
      <b/>
      <sz val="9"/>
      <name val="Times New Roman"/>
      <family val="1"/>
      <charset val="1"/>
    </font>
    <font>
      <b/>
      <sz val="12"/>
      <name val="Times New Roman"/>
      <family val="1"/>
      <charset val="1"/>
    </font>
    <font>
      <b/>
      <u/>
      <sz val="12"/>
      <name val="Times New Roman"/>
      <family val="1"/>
      <charset val="1"/>
    </font>
    <font>
      <sz val="12"/>
      <name val="Times New Roman"/>
      <family val="1"/>
      <charset val="204"/>
    </font>
    <font>
      <b/>
      <sz val="9"/>
      <name val="Times New Roman"/>
      <family val="1"/>
      <charset val="204"/>
    </font>
    <font>
      <b/>
      <i/>
      <sz val="9"/>
      <name val="Times New Roman"/>
      <family val="1"/>
      <charset val="204"/>
    </font>
    <font>
      <b/>
      <sz val="12"/>
      <name val="Times New Roman"/>
      <family val="1"/>
      <charset val="204"/>
    </font>
    <font>
      <sz val="10"/>
      <name val="Arial Cyr"/>
      <charset val="204"/>
    </font>
    <font>
      <b/>
      <sz val="10"/>
      <name val="Times New Roman"/>
      <family val="1"/>
      <charset val="204"/>
    </font>
    <font>
      <i/>
      <sz val="10"/>
      <name val="Times New Roman"/>
      <family val="1"/>
      <charset val="204"/>
    </font>
  </fonts>
  <fills count="10">
    <fill>
      <patternFill patternType="none"/>
    </fill>
    <fill>
      <patternFill patternType="gray125"/>
    </fill>
    <fill>
      <patternFill patternType="solid">
        <fgColor rgb="FFFFFFFF"/>
        <bgColor rgb="FFFFFFCC"/>
      </patternFill>
    </fill>
    <fill>
      <patternFill patternType="solid">
        <fgColor rgb="FFC3D69B"/>
        <bgColor rgb="FFB7DEE8"/>
      </patternFill>
    </fill>
    <fill>
      <patternFill patternType="solid">
        <fgColor rgb="FFFFFF00"/>
        <bgColor rgb="FFFFFF00"/>
      </patternFill>
    </fill>
    <fill>
      <patternFill patternType="solid">
        <fgColor rgb="FF953735"/>
        <bgColor rgb="FF993366"/>
      </patternFill>
    </fill>
    <fill>
      <patternFill patternType="solid">
        <fgColor theme="0"/>
        <bgColor indexed="64"/>
      </patternFill>
    </fill>
    <fill>
      <patternFill patternType="solid">
        <fgColor theme="8" tint="0.79998168889431442"/>
        <bgColor indexed="64"/>
      </patternFill>
    </fill>
    <fill>
      <patternFill patternType="solid">
        <fgColor theme="0"/>
        <bgColor rgb="FFDCE6F2"/>
      </patternFill>
    </fill>
    <fill>
      <patternFill patternType="solid">
        <fgColor theme="0"/>
        <bgColor rgb="FFB7DEE8"/>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3" fillId="0" borderId="0"/>
  </cellStyleXfs>
  <cellXfs count="91">
    <xf numFmtId="0" fontId="0" fillId="0" borderId="0" xfId="0"/>
    <xf numFmtId="0" fontId="1" fillId="0" borderId="0" xfId="0" applyFont="1" applyBorder="1" applyAlignment="1">
      <alignment horizontal="center" vertical="top"/>
    </xf>
    <xf numFmtId="0" fontId="1" fillId="0" borderId="0" xfId="0" applyFont="1" applyBorder="1" applyAlignment="1">
      <alignment horizontal="left" vertical="top"/>
    </xf>
    <xf numFmtId="0" fontId="2" fillId="0" borderId="0" xfId="0" applyFont="1" applyBorder="1" applyAlignment="1">
      <alignment horizontal="center" vertical="top"/>
    </xf>
    <xf numFmtId="4" fontId="1" fillId="0" borderId="0" xfId="0" applyNumberFormat="1" applyFont="1" applyBorder="1" applyAlignment="1">
      <alignment horizontal="center" vertical="top"/>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1" fillId="0" borderId="0" xfId="0" applyFont="1" applyBorder="1" applyAlignment="1">
      <alignment horizontal="left" vertical="center"/>
    </xf>
    <xf numFmtId="4" fontId="9" fillId="0" borderId="2" xfId="0" applyNumberFormat="1" applyFont="1" applyBorder="1" applyAlignment="1">
      <alignment horizontal="center" vertical="top" wrapText="1"/>
    </xf>
    <xf numFmtId="0" fontId="1" fillId="0" borderId="0" xfId="0" applyFont="1" applyBorder="1" applyAlignment="1">
      <alignment horizontal="left" vertical="top" wrapText="1"/>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4" fillId="0" borderId="2" xfId="1" applyFont="1" applyBorder="1" applyAlignment="1">
      <alignment horizontal="left" vertical="top" wrapText="1"/>
    </xf>
    <xf numFmtId="2" fontId="9" fillId="0" borderId="2" xfId="0" applyNumberFormat="1" applyFont="1" applyBorder="1" applyAlignment="1">
      <alignment horizontal="center" vertical="top" wrapText="1"/>
    </xf>
    <xf numFmtId="0" fontId="14" fillId="0" borderId="0" xfId="0" applyFont="1" applyBorder="1" applyAlignment="1">
      <alignment horizontal="left" vertical="top" wrapText="1"/>
    </xf>
    <xf numFmtId="49" fontId="10" fillId="0" borderId="2" xfId="1" applyNumberFormat="1" applyFont="1" applyBorder="1" applyAlignment="1">
      <alignment horizontal="center" vertical="center" wrapText="1"/>
    </xf>
    <xf numFmtId="2" fontId="12" fillId="0" borderId="2" xfId="1" applyNumberFormat="1" applyFont="1" applyBorder="1" applyAlignment="1">
      <alignment horizontal="center" vertical="top" wrapText="1"/>
    </xf>
    <xf numFmtId="2" fontId="12" fillId="0" borderId="2" xfId="1" applyNumberFormat="1" applyFont="1" applyBorder="1" applyAlignment="1">
      <alignment horizontal="center" vertical="center" wrapText="1"/>
    </xf>
    <xf numFmtId="2" fontId="12" fillId="0" borderId="2" xfId="0" applyNumberFormat="1" applyFont="1" applyBorder="1" applyAlignment="1">
      <alignment horizontal="center" vertical="top" wrapText="1"/>
    </xf>
    <xf numFmtId="2" fontId="9" fillId="4" borderId="2" xfId="0" applyNumberFormat="1" applyFont="1" applyFill="1" applyBorder="1" applyAlignment="1">
      <alignment horizontal="center" vertical="top" wrapText="1"/>
    </xf>
    <xf numFmtId="4" fontId="12" fillId="5" borderId="2" xfId="0" applyNumberFormat="1" applyFont="1" applyFill="1" applyBorder="1" applyAlignment="1">
      <alignment horizontal="center" vertical="top" wrapText="1"/>
    </xf>
    <xf numFmtId="49" fontId="10" fillId="0" borderId="0" xfId="0" applyNumberFormat="1" applyFont="1" applyBorder="1" applyAlignment="1">
      <alignment horizontal="center" vertical="top" wrapText="1"/>
    </xf>
    <xf numFmtId="0" fontId="14" fillId="0" borderId="0" xfId="0" applyFont="1" applyBorder="1" applyAlignment="1">
      <alignment horizontal="left" vertical="top"/>
    </xf>
    <xf numFmtId="0" fontId="1" fillId="0" borderId="0" xfId="0" applyFont="1" applyBorder="1" applyAlignment="1">
      <alignment horizontal="right" vertical="center" wrapText="1"/>
    </xf>
    <xf numFmtId="0" fontId="4" fillId="0" borderId="0" xfId="0" applyFont="1" applyBorder="1" applyAlignment="1">
      <alignment horizontal="left" vertical="top"/>
    </xf>
    <xf numFmtId="0" fontId="5" fillId="0" borderId="0" xfId="0" applyFont="1" applyBorder="1" applyAlignment="1">
      <alignment horizontal="center" vertical="top"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Border="1" applyAlignment="1">
      <alignment horizontal="center" vertical="top" wrapText="1"/>
    </xf>
    <xf numFmtId="0" fontId="4" fillId="0" borderId="0" xfId="1" applyFont="1" applyBorder="1" applyAlignment="1">
      <alignment horizontal="left" vertical="top" wrapText="1"/>
    </xf>
    <xf numFmtId="4" fontId="4" fillId="0" borderId="0" xfId="0" applyNumberFormat="1" applyFont="1" applyBorder="1" applyAlignment="1">
      <alignment horizontal="center" vertical="top" wrapText="1"/>
    </xf>
    <xf numFmtId="4" fontId="12" fillId="5" borderId="0" xfId="0" applyNumberFormat="1" applyFont="1" applyFill="1" applyBorder="1" applyAlignment="1">
      <alignment horizontal="center" vertical="top" wrapText="1"/>
    </xf>
    <xf numFmtId="4" fontId="4" fillId="0" borderId="5" xfId="0" applyNumberFormat="1" applyFont="1" applyBorder="1" applyAlignment="1">
      <alignment horizontal="center" vertical="top" wrapText="1"/>
    </xf>
    <xf numFmtId="0" fontId="4" fillId="0" borderId="5" xfId="0" applyFont="1" applyBorder="1" applyAlignment="1">
      <alignment horizontal="center" vertical="top"/>
    </xf>
    <xf numFmtId="0" fontId="4" fillId="0" borderId="5" xfId="0" applyFont="1" applyBorder="1" applyAlignment="1">
      <alignment horizontal="center" vertical="top" wrapText="1"/>
    </xf>
    <xf numFmtId="2" fontId="4" fillId="0" borderId="5" xfId="0" applyNumberFormat="1" applyFont="1" applyBorder="1" applyAlignment="1">
      <alignment horizontal="center" vertical="top" wrapText="1"/>
    </xf>
    <xf numFmtId="0" fontId="10" fillId="0" borderId="5" xfId="0" applyFont="1" applyBorder="1" applyAlignment="1">
      <alignment horizontal="center" vertical="top" wrapText="1"/>
    </xf>
    <xf numFmtId="1" fontId="4" fillId="0" borderId="5" xfId="0" applyNumberFormat="1" applyFont="1" applyBorder="1" applyAlignment="1">
      <alignment horizontal="center" vertical="top" wrapText="1"/>
    </xf>
    <xf numFmtId="2" fontId="10" fillId="0" borderId="5" xfId="1" applyNumberFormat="1" applyFont="1" applyBorder="1" applyAlignment="1">
      <alignment horizontal="center" vertical="top" wrapText="1"/>
    </xf>
    <xf numFmtId="2" fontId="10" fillId="0" borderId="5" xfId="1" applyNumberFormat="1" applyFont="1" applyBorder="1" applyAlignment="1">
      <alignment horizontal="center" vertical="center" wrapText="1"/>
    </xf>
    <xf numFmtId="2" fontId="4" fillId="3" borderId="5" xfId="0" applyNumberFormat="1" applyFont="1" applyFill="1" applyBorder="1" applyAlignment="1">
      <alignment horizontal="center" vertical="top" wrapText="1"/>
    </xf>
    <xf numFmtId="2" fontId="10" fillId="0" borderId="5" xfId="0" applyNumberFormat="1" applyFont="1" applyBorder="1" applyAlignment="1">
      <alignment horizontal="center" vertical="top"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10" fillId="0" borderId="2" xfId="1" applyFont="1" applyBorder="1" applyAlignment="1">
      <alignment horizontal="left" vertical="center" wrapText="1"/>
    </xf>
    <xf numFmtId="0" fontId="4" fillId="0" borderId="2" xfId="1" applyFont="1" applyBorder="1" applyAlignment="1">
      <alignment horizontal="left" vertical="center" wrapText="1"/>
    </xf>
    <xf numFmtId="0" fontId="4"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1" fillId="0" borderId="2" xfId="1" applyFont="1" applyBorder="1" applyAlignment="1">
      <alignment horizontal="left" vertical="center" wrapText="1"/>
    </xf>
    <xf numFmtId="0" fontId="10" fillId="0" borderId="2" xfId="1" applyFont="1" applyBorder="1" applyAlignment="1">
      <alignment horizontal="left" vertical="center" wrapText="1"/>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2" fontId="4" fillId="0" borderId="2" xfId="0" applyNumberFormat="1" applyFont="1" applyBorder="1" applyAlignment="1">
      <alignment horizontal="left" vertical="center" wrapText="1"/>
    </xf>
    <xf numFmtId="49" fontId="4" fillId="0" borderId="2" xfId="0" applyNumberFormat="1" applyFont="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5" fillId="0" borderId="0" xfId="0" applyFont="1" applyBorder="1" applyAlignment="1">
      <alignment horizontal="left" vertical="top"/>
    </xf>
    <xf numFmtId="4" fontId="4" fillId="8" borderId="5" xfId="0" applyNumberFormat="1" applyFont="1" applyFill="1" applyBorder="1" applyAlignment="1">
      <alignment horizontal="center" vertical="top" wrapText="1"/>
    </xf>
    <xf numFmtId="4" fontId="12" fillId="8" borderId="2" xfId="0" applyNumberFormat="1" applyFont="1" applyFill="1" applyBorder="1" applyAlignment="1">
      <alignment horizontal="center" vertical="top" wrapText="1"/>
    </xf>
    <xf numFmtId="0" fontId="1" fillId="6" borderId="0" xfId="0" applyFont="1" applyFill="1" applyBorder="1" applyAlignment="1">
      <alignment horizontal="left" vertical="top"/>
    </xf>
    <xf numFmtId="0" fontId="10" fillId="8" borderId="2" xfId="0" applyFont="1" applyFill="1" applyBorder="1" applyAlignment="1">
      <alignment horizontal="left" vertical="center" wrapText="1"/>
    </xf>
    <xf numFmtId="0" fontId="0" fillId="6" borderId="0" xfId="0" applyFont="1" applyFill="1"/>
    <xf numFmtId="0" fontId="10" fillId="9" borderId="2" xfId="0" applyFont="1" applyFill="1" applyBorder="1" applyAlignment="1">
      <alignment horizontal="left" vertical="center" wrapText="1"/>
    </xf>
    <xf numFmtId="2" fontId="10" fillId="9" borderId="5" xfId="0" applyNumberFormat="1" applyFont="1" applyFill="1" applyBorder="1" applyAlignment="1">
      <alignment horizontal="center" vertical="top" wrapText="1"/>
    </xf>
    <xf numFmtId="2" fontId="12" fillId="9" borderId="2" xfId="0" applyNumberFormat="1" applyFont="1" applyFill="1" applyBorder="1" applyAlignment="1">
      <alignment horizontal="center" vertical="top" wrapText="1"/>
    </xf>
    <xf numFmtId="0" fontId="1" fillId="6" borderId="0" xfId="0" applyFont="1" applyFill="1" applyBorder="1" applyAlignment="1">
      <alignment horizontal="left" vertical="top" wrapText="1"/>
    </xf>
    <xf numFmtId="4" fontId="10" fillId="9" borderId="5" xfId="0" applyNumberFormat="1" applyFont="1" applyFill="1" applyBorder="1" applyAlignment="1">
      <alignment horizontal="center" vertical="top" wrapText="1"/>
    </xf>
    <xf numFmtId="4" fontId="12" fillId="9" borderId="2" xfId="0" applyNumberFormat="1" applyFont="1" applyFill="1" applyBorder="1" applyAlignment="1">
      <alignment horizontal="center" vertical="top" wrapText="1"/>
    </xf>
    <xf numFmtId="0" fontId="14" fillId="6" borderId="0" xfId="0" applyFont="1" applyFill="1" applyBorder="1" applyAlignment="1">
      <alignment horizontal="left" vertical="top" wrapText="1"/>
    </xf>
    <xf numFmtId="0" fontId="10" fillId="9" borderId="2" xfId="0" applyFont="1" applyFill="1" applyBorder="1" applyAlignment="1">
      <alignment horizontal="left" vertical="center" wrapText="1"/>
    </xf>
    <xf numFmtId="0" fontId="10" fillId="9" borderId="5" xfId="0" applyFont="1" applyFill="1" applyBorder="1" applyAlignment="1">
      <alignment vertical="top" wrapText="1"/>
    </xf>
    <xf numFmtId="0" fontId="12" fillId="9" borderId="2" xfId="0" applyFont="1" applyFill="1" applyBorder="1" applyAlignment="1">
      <alignment vertical="top" wrapText="1"/>
    </xf>
    <xf numFmtId="49" fontId="10" fillId="6" borderId="2" xfId="0" applyNumberFormat="1" applyFont="1" applyFill="1" applyBorder="1" applyAlignment="1">
      <alignment horizontal="center" vertical="center" wrapText="1"/>
    </xf>
    <xf numFmtId="49" fontId="4" fillId="0" borderId="2" xfId="1" applyNumberFormat="1" applyFont="1" applyBorder="1" applyAlignment="1">
      <alignment horizontal="center" vertical="center" wrapText="1"/>
    </xf>
    <xf numFmtId="49" fontId="10" fillId="9" borderId="2" xfId="1" applyNumberFormat="1" applyFont="1" applyFill="1" applyBorder="1" applyAlignment="1">
      <alignment horizontal="center" vertical="center" wrapText="1"/>
    </xf>
    <xf numFmtId="49" fontId="10" fillId="9" borderId="2" xfId="0" applyNumberFormat="1" applyFont="1" applyFill="1" applyBorder="1" applyAlignment="1">
      <alignment horizontal="center" vertical="center" wrapText="1"/>
    </xf>
    <xf numFmtId="49" fontId="10" fillId="8" borderId="2" xfId="0" applyNumberFormat="1" applyFont="1" applyFill="1" applyBorder="1" applyAlignment="1">
      <alignment horizontal="center" vertical="center" wrapText="1"/>
    </xf>
    <xf numFmtId="49" fontId="4" fillId="0" borderId="2" xfId="0" applyNumberFormat="1" applyFont="1" applyBorder="1" applyAlignment="1">
      <alignment vertical="center" wrapText="1"/>
    </xf>
    <xf numFmtId="49" fontId="4" fillId="0" borderId="2" xfId="1" applyNumberFormat="1" applyFont="1" applyBorder="1" applyAlignment="1">
      <alignment vertical="center" wrapText="1"/>
    </xf>
    <xf numFmtId="49" fontId="10" fillId="0" borderId="2" xfId="1" applyNumberFormat="1" applyFont="1" applyBorder="1" applyAlignment="1">
      <alignment vertical="center" wrapText="1"/>
    </xf>
    <xf numFmtId="0" fontId="10" fillId="7" borderId="2" xfId="0" applyFont="1" applyFill="1" applyBorder="1" applyAlignment="1">
      <alignment horizontal="center" vertical="center"/>
    </xf>
    <xf numFmtId="0" fontId="10" fillId="9" borderId="2" xfId="0" applyFont="1" applyFill="1" applyBorder="1" applyAlignment="1">
      <alignment vertical="center" wrapText="1"/>
    </xf>
    <xf numFmtId="0" fontId="10" fillId="9" borderId="3"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9" borderId="5" xfId="0" applyFont="1" applyFill="1" applyBorder="1" applyAlignment="1">
      <alignment vertical="center" wrapText="1"/>
    </xf>
  </cellXfs>
  <cellStyles count="2">
    <cellStyle name="Обычный" xfId="0" builtinId="0"/>
    <cellStyle name="Пояснение"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3D69B"/>
      <rgbColor rgb="FF808080"/>
      <rgbColor rgb="FF9999FF"/>
      <rgbColor rgb="FF953735"/>
      <rgbColor rgb="FFFFFFCC"/>
      <rgbColor rgb="FFDCE6F2"/>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7933C"/>
  </sheetPr>
  <dimension ref="A1:AMK82"/>
  <sheetViews>
    <sheetView tabSelected="1" topLeftCell="A69" zoomScale="140" zoomScaleNormal="140" workbookViewId="0">
      <selection activeCell="J59" sqref="J59"/>
    </sheetView>
  </sheetViews>
  <sheetFormatPr defaultRowHeight="12.75" outlineLevelRow="1" x14ac:dyDescent="0.2"/>
  <cols>
    <col min="1" max="1" width="6.5" style="1" customWidth="1"/>
    <col min="2" max="2" width="61.1640625" style="2" customWidth="1"/>
    <col min="3" max="3" width="25.83203125" style="1" customWidth="1"/>
    <col min="4" max="4" width="14.83203125" style="3" hidden="1" customWidth="1"/>
    <col min="5" max="5" width="16" style="1" hidden="1" customWidth="1"/>
    <col min="6" max="6" width="0.1640625" style="4" hidden="1" customWidth="1"/>
    <col min="7" max="1025" width="9.33203125" style="2" customWidth="1"/>
  </cols>
  <sheetData>
    <row r="1" spans="1:6" ht="14.25" x14ac:dyDescent="0.2">
      <c r="A1" s="5"/>
      <c r="B1" s="5"/>
      <c r="C1" s="23" t="s">
        <v>0</v>
      </c>
      <c r="D1" s="5"/>
      <c r="E1" s="5"/>
    </row>
    <row r="2" spans="1:6" ht="14.25" x14ac:dyDescent="0.2">
      <c r="A2" s="6"/>
      <c r="B2" s="6"/>
      <c r="C2" s="23" t="s">
        <v>1</v>
      </c>
      <c r="D2" s="6"/>
      <c r="E2" s="6"/>
    </row>
    <row r="3" spans="1:6" ht="14.25" x14ac:dyDescent="0.2">
      <c r="A3" s="6"/>
      <c r="B3" s="6"/>
      <c r="C3" s="23" t="s">
        <v>117</v>
      </c>
      <c r="D3" s="6"/>
      <c r="E3" s="6"/>
    </row>
    <row r="4" spans="1:6" ht="14.25" x14ac:dyDescent="0.2">
      <c r="A4" s="6"/>
      <c r="B4" s="6"/>
      <c r="C4" s="23" t="s">
        <v>120</v>
      </c>
      <c r="D4" s="6"/>
      <c r="E4" s="6"/>
    </row>
    <row r="5" spans="1:6" ht="14.25" x14ac:dyDescent="0.2">
      <c r="A5" s="25"/>
      <c r="B5" s="25"/>
      <c r="C5" s="25"/>
      <c r="D5" s="25"/>
      <c r="E5" s="25"/>
    </row>
    <row r="6" spans="1:6" ht="24.75" customHeight="1" x14ac:dyDescent="0.2">
      <c r="A6" s="25" t="s">
        <v>2</v>
      </c>
      <c r="B6" s="25"/>
      <c r="C6" s="25"/>
      <c r="D6" s="25"/>
      <c r="E6" s="25"/>
    </row>
    <row r="7" spans="1:6" ht="6.75" hidden="1" customHeight="1" x14ac:dyDescent="0.2">
      <c r="A7" s="26" t="s">
        <v>3</v>
      </c>
      <c r="B7" s="26"/>
      <c r="C7" s="26"/>
      <c r="D7" s="26"/>
      <c r="E7" s="26"/>
      <c r="F7" s="26"/>
    </row>
    <row r="8" spans="1:6" s="7" customFormat="1" ht="6.75" hidden="1" customHeight="1" x14ac:dyDescent="0.2">
      <c r="A8" s="27" t="s">
        <v>4</v>
      </c>
      <c r="B8" s="27"/>
      <c r="C8" s="27"/>
      <c r="D8" s="27"/>
      <c r="E8" s="27"/>
      <c r="F8" s="27"/>
    </row>
    <row r="9" spans="1:6" s="9" customFormat="1" ht="48.75" customHeight="1" x14ac:dyDescent="0.2">
      <c r="A9" s="55" t="s">
        <v>158</v>
      </c>
      <c r="B9" s="42" t="s">
        <v>5</v>
      </c>
      <c r="C9" s="42" t="s">
        <v>159</v>
      </c>
      <c r="D9" s="42" t="s">
        <v>6</v>
      </c>
      <c r="E9" s="32" t="s">
        <v>7</v>
      </c>
      <c r="F9" s="8" t="s">
        <v>8</v>
      </c>
    </row>
    <row r="10" spans="1:6" s="1" customFormat="1" ht="30" customHeight="1" x14ac:dyDescent="0.2">
      <c r="A10" s="57" t="s">
        <v>133</v>
      </c>
      <c r="B10" s="58"/>
      <c r="C10" s="59"/>
      <c r="D10" s="43"/>
      <c r="E10" s="33"/>
      <c r="F10" s="11"/>
    </row>
    <row r="11" spans="1:6" s="69" customFormat="1" ht="27.75" customHeight="1" x14ac:dyDescent="0.2">
      <c r="A11" s="76" t="s">
        <v>134</v>
      </c>
      <c r="B11" s="86" t="s">
        <v>132</v>
      </c>
      <c r="C11" s="87"/>
      <c r="D11" s="85"/>
      <c r="E11" s="67">
        <f>SUM(E13:E20)</f>
        <v>24.72</v>
      </c>
      <c r="F11" s="68">
        <f>SUM(F13:F20)</f>
        <v>2.06</v>
      </c>
    </row>
    <row r="12" spans="1:6" s="9" customFormat="1" ht="15.75" customHeight="1" x14ac:dyDescent="0.2">
      <c r="A12" s="81" t="s">
        <v>9</v>
      </c>
      <c r="B12" s="45" t="s">
        <v>141</v>
      </c>
      <c r="C12" s="42"/>
      <c r="D12" s="42"/>
      <c r="E12" s="34"/>
      <c r="F12" s="10"/>
    </row>
    <row r="13" spans="1:6" s="9" customFormat="1" ht="12.75" customHeight="1" x14ac:dyDescent="0.2">
      <c r="A13" s="81" t="s">
        <v>13</v>
      </c>
      <c r="B13" s="45" t="s">
        <v>10</v>
      </c>
      <c r="C13" s="42" t="s">
        <v>11</v>
      </c>
      <c r="D13" s="42" t="s">
        <v>12</v>
      </c>
      <c r="E13" s="35">
        <v>16.29</v>
      </c>
      <c r="F13" s="13">
        <v>1.36</v>
      </c>
    </row>
    <row r="14" spans="1:6" s="9" customFormat="1" ht="24.75" customHeight="1" x14ac:dyDescent="0.2">
      <c r="A14" s="81" t="s">
        <v>124</v>
      </c>
      <c r="B14" s="45" t="s">
        <v>14</v>
      </c>
      <c r="C14" s="42" t="s">
        <v>15</v>
      </c>
      <c r="D14" s="42" t="s">
        <v>12</v>
      </c>
      <c r="E14" s="35">
        <v>3.86</v>
      </c>
      <c r="F14" s="13">
        <v>0.32</v>
      </c>
    </row>
    <row r="15" spans="1:6" s="9" customFormat="1" ht="16.5" customHeight="1" x14ac:dyDescent="0.2">
      <c r="A15" s="53" t="s">
        <v>16</v>
      </c>
      <c r="B15" s="45" t="s">
        <v>17</v>
      </c>
      <c r="C15" s="42" t="s">
        <v>18</v>
      </c>
      <c r="D15" s="42" t="s">
        <v>12</v>
      </c>
      <c r="E15" s="35">
        <v>4.24</v>
      </c>
      <c r="F15" s="13">
        <v>0.35</v>
      </c>
    </row>
    <row r="16" spans="1:6" s="9" customFormat="1" ht="16.5" customHeight="1" x14ac:dyDescent="0.2">
      <c r="A16" s="53" t="s">
        <v>19</v>
      </c>
      <c r="B16" s="45" t="s">
        <v>20</v>
      </c>
      <c r="C16" s="42" t="s">
        <v>21</v>
      </c>
      <c r="D16" s="42" t="s">
        <v>12</v>
      </c>
      <c r="E16" s="35">
        <v>0.13</v>
      </c>
      <c r="F16" s="13">
        <v>0.01</v>
      </c>
    </row>
    <row r="17" spans="1:6" s="9" customFormat="1" ht="54" customHeight="1" x14ac:dyDescent="0.2">
      <c r="A17" s="77" t="s">
        <v>22</v>
      </c>
      <c r="B17" s="45" t="s">
        <v>23</v>
      </c>
      <c r="C17" s="46" t="s">
        <v>24</v>
      </c>
      <c r="D17" s="42" t="s">
        <v>12</v>
      </c>
      <c r="E17" s="35">
        <v>0.2</v>
      </c>
      <c r="F17" s="13">
        <v>0.02</v>
      </c>
    </row>
    <row r="18" spans="1:6" s="14" customFormat="1" ht="15.75" hidden="1" customHeight="1" outlineLevel="1" x14ac:dyDescent="0.2">
      <c r="A18" s="15" t="s">
        <v>25</v>
      </c>
      <c r="B18" s="44" t="s">
        <v>26</v>
      </c>
      <c r="C18" s="47"/>
      <c r="D18" s="47"/>
      <c r="E18" s="36"/>
      <c r="F18" s="13">
        <f t="shared" ref="F18:F29" si="0">E18/12</f>
        <v>0</v>
      </c>
    </row>
    <row r="19" spans="1:6" s="9" customFormat="1" ht="15" hidden="1" customHeight="1" outlineLevel="1" x14ac:dyDescent="0.2">
      <c r="A19" s="77" t="s">
        <v>27</v>
      </c>
      <c r="B19" s="45" t="s">
        <v>28</v>
      </c>
      <c r="C19" s="42" t="s">
        <v>29</v>
      </c>
      <c r="D19" s="42" t="s">
        <v>12</v>
      </c>
      <c r="E19" s="37">
        <v>0</v>
      </c>
      <c r="F19" s="13">
        <f t="shared" si="0"/>
        <v>0</v>
      </c>
    </row>
    <row r="20" spans="1:6" s="9" customFormat="1" ht="15" hidden="1" customHeight="1" outlineLevel="1" x14ac:dyDescent="0.2">
      <c r="A20" s="77" t="s">
        <v>30</v>
      </c>
      <c r="B20" s="45" t="s">
        <v>31</v>
      </c>
      <c r="C20" s="42" t="s">
        <v>32</v>
      </c>
      <c r="D20" s="42" t="s">
        <v>12</v>
      </c>
      <c r="E20" s="37">
        <v>0</v>
      </c>
      <c r="F20" s="13">
        <f t="shared" si="0"/>
        <v>0</v>
      </c>
    </row>
    <row r="21" spans="1:6" s="9" customFormat="1" ht="15" hidden="1" customHeight="1" outlineLevel="1" x14ac:dyDescent="0.2">
      <c r="A21" s="15" t="s">
        <v>33</v>
      </c>
      <c r="B21" s="44" t="s">
        <v>34</v>
      </c>
      <c r="C21" s="48"/>
      <c r="D21" s="42"/>
      <c r="E21" s="34"/>
      <c r="F21" s="13">
        <f t="shared" si="0"/>
        <v>0</v>
      </c>
    </row>
    <row r="22" spans="1:6" s="9" customFormat="1" ht="15" hidden="1" customHeight="1" outlineLevel="1" x14ac:dyDescent="0.2">
      <c r="A22" s="77" t="s">
        <v>35</v>
      </c>
      <c r="B22" s="42" t="s">
        <v>36</v>
      </c>
      <c r="C22" s="42" t="s">
        <v>37</v>
      </c>
      <c r="D22" s="42" t="s">
        <v>12</v>
      </c>
      <c r="E22" s="37">
        <v>0</v>
      </c>
      <c r="F22" s="13">
        <f t="shared" si="0"/>
        <v>0</v>
      </c>
    </row>
    <row r="23" spans="1:6" s="9" customFormat="1" ht="15" hidden="1" customHeight="1" outlineLevel="1" x14ac:dyDescent="0.2">
      <c r="A23" s="77" t="s">
        <v>38</v>
      </c>
      <c r="B23" s="42" t="s">
        <v>39</v>
      </c>
      <c r="C23" s="42" t="s">
        <v>40</v>
      </c>
      <c r="D23" s="42" t="s">
        <v>12</v>
      </c>
      <c r="E23" s="37">
        <v>0</v>
      </c>
      <c r="F23" s="13">
        <f t="shared" si="0"/>
        <v>0</v>
      </c>
    </row>
    <row r="24" spans="1:6" s="9" customFormat="1" ht="15" hidden="1" customHeight="1" outlineLevel="1" x14ac:dyDescent="0.2">
      <c r="A24" s="77" t="s">
        <v>41</v>
      </c>
      <c r="B24" s="42" t="s">
        <v>42</v>
      </c>
      <c r="C24" s="42" t="s">
        <v>29</v>
      </c>
      <c r="D24" s="42" t="s">
        <v>12</v>
      </c>
      <c r="E24" s="37">
        <v>0</v>
      </c>
      <c r="F24" s="13">
        <f t="shared" si="0"/>
        <v>0</v>
      </c>
    </row>
    <row r="25" spans="1:6" s="9" customFormat="1" ht="15" hidden="1" customHeight="1" outlineLevel="1" x14ac:dyDescent="0.2">
      <c r="A25" s="77" t="s">
        <v>43</v>
      </c>
      <c r="B25" s="42" t="s">
        <v>44</v>
      </c>
      <c r="C25" s="42"/>
      <c r="D25" s="42"/>
      <c r="E25" s="37">
        <v>0</v>
      </c>
      <c r="F25" s="13">
        <f t="shared" si="0"/>
        <v>0</v>
      </c>
    </row>
    <row r="26" spans="1:6" s="9" customFormat="1" ht="15" hidden="1" customHeight="1" outlineLevel="1" x14ac:dyDescent="0.2">
      <c r="A26" s="77" t="s">
        <v>45</v>
      </c>
      <c r="B26" s="42" t="s">
        <v>46</v>
      </c>
      <c r="C26" s="42" t="s">
        <v>29</v>
      </c>
      <c r="D26" s="42" t="s">
        <v>12</v>
      </c>
      <c r="E26" s="37">
        <v>0</v>
      </c>
      <c r="F26" s="13">
        <f t="shared" si="0"/>
        <v>0</v>
      </c>
    </row>
    <row r="27" spans="1:6" s="9" customFormat="1" ht="15" hidden="1" customHeight="1" outlineLevel="1" x14ac:dyDescent="0.2">
      <c r="A27" s="77" t="s">
        <v>47</v>
      </c>
      <c r="B27" s="42" t="s">
        <v>48</v>
      </c>
      <c r="C27" s="42"/>
      <c r="D27" s="42" t="s">
        <v>12</v>
      </c>
      <c r="E27" s="37">
        <v>0</v>
      </c>
      <c r="F27" s="13">
        <f t="shared" si="0"/>
        <v>0</v>
      </c>
    </row>
    <row r="28" spans="1:6" s="9" customFormat="1" ht="15" hidden="1" customHeight="1" outlineLevel="1" x14ac:dyDescent="0.2">
      <c r="A28" s="77" t="s">
        <v>49</v>
      </c>
      <c r="B28" s="42" t="s">
        <v>50</v>
      </c>
      <c r="C28" s="42" t="s">
        <v>40</v>
      </c>
      <c r="D28" s="42" t="s">
        <v>12</v>
      </c>
      <c r="E28" s="37">
        <v>0</v>
      </c>
      <c r="F28" s="13">
        <f t="shared" si="0"/>
        <v>0</v>
      </c>
    </row>
    <row r="29" spans="1:6" s="9" customFormat="1" ht="19.5" hidden="1" customHeight="1" outlineLevel="1" x14ac:dyDescent="0.2">
      <c r="A29" s="77" t="s">
        <v>51</v>
      </c>
      <c r="B29" s="42" t="s">
        <v>52</v>
      </c>
      <c r="C29" s="42" t="s">
        <v>29</v>
      </c>
      <c r="D29" s="42" t="s">
        <v>12</v>
      </c>
      <c r="E29" s="37">
        <v>0</v>
      </c>
      <c r="F29" s="13">
        <f t="shared" si="0"/>
        <v>0</v>
      </c>
    </row>
    <row r="30" spans="1:6" s="72" customFormat="1" ht="21.75" customHeight="1" collapsed="1" x14ac:dyDescent="0.2">
      <c r="A30" s="78" t="s">
        <v>53</v>
      </c>
      <c r="B30" s="86" t="s">
        <v>131</v>
      </c>
      <c r="C30" s="87"/>
      <c r="D30" s="90"/>
      <c r="E30" s="74"/>
      <c r="F30" s="75"/>
    </row>
    <row r="31" spans="1:6" s="9" customFormat="1" ht="18" customHeight="1" x14ac:dyDescent="0.2">
      <c r="A31" s="15" t="s">
        <v>54</v>
      </c>
      <c r="B31" s="49" t="s">
        <v>135</v>
      </c>
      <c r="C31" s="49"/>
      <c r="D31" s="44" t="s">
        <v>55</v>
      </c>
      <c r="E31" s="38">
        <f>SUM(E32:E37)</f>
        <v>35.86</v>
      </c>
      <c r="F31" s="16">
        <f>SUM(F32:F37)</f>
        <v>2.9799999999999995</v>
      </c>
    </row>
    <row r="32" spans="1:6" s="9" customFormat="1" ht="42" customHeight="1" x14ac:dyDescent="0.2">
      <c r="A32" s="82" t="s">
        <v>143</v>
      </c>
      <c r="B32" s="45" t="s">
        <v>166</v>
      </c>
      <c r="C32" s="42" t="s">
        <v>56</v>
      </c>
      <c r="D32" s="42"/>
      <c r="E32" s="35">
        <v>26.8</v>
      </c>
      <c r="F32" s="13">
        <v>2.23</v>
      </c>
    </row>
    <row r="33" spans="1:6" s="9" customFormat="1" ht="23.25" customHeight="1" x14ac:dyDescent="0.2">
      <c r="A33" s="82" t="s">
        <v>144</v>
      </c>
      <c r="B33" s="45" t="s">
        <v>167</v>
      </c>
      <c r="C33" s="42" t="s">
        <v>57</v>
      </c>
      <c r="D33" s="42"/>
      <c r="E33" s="35">
        <v>0.14000000000000001</v>
      </c>
      <c r="F33" s="13">
        <v>0.01</v>
      </c>
    </row>
    <row r="34" spans="1:6" s="9" customFormat="1" ht="23.25" customHeight="1" x14ac:dyDescent="0.2">
      <c r="A34" s="82" t="s">
        <v>145</v>
      </c>
      <c r="B34" s="45" t="s">
        <v>168</v>
      </c>
      <c r="C34" s="42" t="s">
        <v>58</v>
      </c>
      <c r="D34" s="42"/>
      <c r="E34" s="35">
        <v>2.29</v>
      </c>
      <c r="F34" s="13">
        <v>0.19</v>
      </c>
    </row>
    <row r="35" spans="1:6" s="9" customFormat="1" ht="22.5" customHeight="1" x14ac:dyDescent="0.2">
      <c r="A35" s="82" t="s">
        <v>146</v>
      </c>
      <c r="B35" s="45" t="s">
        <v>169</v>
      </c>
      <c r="C35" s="42" t="s">
        <v>59</v>
      </c>
      <c r="D35" s="42"/>
      <c r="E35" s="35">
        <v>5.69</v>
      </c>
      <c r="F35" s="13">
        <v>0.47</v>
      </c>
    </row>
    <row r="36" spans="1:6" s="9" customFormat="1" ht="22.5" customHeight="1" x14ac:dyDescent="0.2">
      <c r="A36" s="82" t="s">
        <v>147</v>
      </c>
      <c r="B36" s="45" t="s">
        <v>170</v>
      </c>
      <c r="C36" s="42" t="s">
        <v>60</v>
      </c>
      <c r="D36" s="42"/>
      <c r="E36" s="35">
        <v>0.71</v>
      </c>
      <c r="F36" s="13">
        <v>0.06</v>
      </c>
    </row>
    <row r="37" spans="1:6" s="9" customFormat="1" ht="13.5" customHeight="1" x14ac:dyDescent="0.2">
      <c r="A37" s="82" t="s">
        <v>148</v>
      </c>
      <c r="B37" s="45" t="s">
        <v>171</v>
      </c>
      <c r="C37" s="42" t="s">
        <v>61</v>
      </c>
      <c r="D37" s="42"/>
      <c r="E37" s="35">
        <v>0.23</v>
      </c>
      <c r="F37" s="13">
        <v>0.02</v>
      </c>
    </row>
    <row r="38" spans="1:6" s="9" customFormat="1" ht="25.5" customHeight="1" x14ac:dyDescent="0.2">
      <c r="A38" s="83" t="s">
        <v>62</v>
      </c>
      <c r="B38" s="49" t="s">
        <v>142</v>
      </c>
      <c r="C38" s="49"/>
      <c r="D38" s="44"/>
      <c r="E38" s="39">
        <f>SUM(E39:E42)</f>
        <v>16.09</v>
      </c>
      <c r="F38" s="17">
        <f>SUM(F39:F42)</f>
        <v>1.3408333333333333</v>
      </c>
    </row>
    <row r="39" spans="1:6" s="9" customFormat="1" ht="25.7" customHeight="1" x14ac:dyDescent="0.2">
      <c r="A39" s="82" t="s">
        <v>149</v>
      </c>
      <c r="B39" s="45" t="s">
        <v>63</v>
      </c>
      <c r="C39" s="42" t="s">
        <v>64</v>
      </c>
      <c r="D39" s="42" t="s">
        <v>12</v>
      </c>
      <c r="E39" s="35">
        <v>10.79</v>
      </c>
      <c r="F39" s="13">
        <v>0.9</v>
      </c>
    </row>
    <row r="40" spans="1:6" s="9" customFormat="1" ht="21.75" customHeight="1" x14ac:dyDescent="0.2">
      <c r="A40" s="82" t="s">
        <v>151</v>
      </c>
      <c r="B40" s="45" t="s">
        <v>65</v>
      </c>
      <c r="C40" s="42" t="s">
        <v>64</v>
      </c>
      <c r="D40" s="42" t="s">
        <v>12</v>
      </c>
      <c r="E40" s="35">
        <v>4.9400000000000004</v>
      </c>
      <c r="F40" s="13">
        <v>0.41</v>
      </c>
    </row>
    <row r="41" spans="1:6" s="9" customFormat="1" ht="21.75" customHeight="1" x14ac:dyDescent="0.2">
      <c r="A41" s="82" t="s">
        <v>152</v>
      </c>
      <c r="B41" s="45" t="s">
        <v>66</v>
      </c>
      <c r="C41" s="42" t="s">
        <v>67</v>
      </c>
      <c r="D41" s="42" t="s">
        <v>12</v>
      </c>
      <c r="E41" s="40">
        <v>0.01</v>
      </c>
      <c r="F41" s="13">
        <f>E41/12</f>
        <v>8.3333333333333339E-4</v>
      </c>
    </row>
    <row r="42" spans="1:6" s="9" customFormat="1" ht="21.75" customHeight="1" x14ac:dyDescent="0.2">
      <c r="A42" s="82" t="s">
        <v>150</v>
      </c>
      <c r="B42" s="45" t="s">
        <v>165</v>
      </c>
      <c r="C42" s="42" t="s">
        <v>68</v>
      </c>
      <c r="D42" s="42" t="s">
        <v>12</v>
      </c>
      <c r="E42" s="35">
        <v>0.35</v>
      </c>
      <c r="F42" s="13">
        <v>0.03</v>
      </c>
    </row>
    <row r="43" spans="1:6" s="9" customFormat="1" ht="16.5" customHeight="1" x14ac:dyDescent="0.2">
      <c r="A43" s="83" t="s">
        <v>69</v>
      </c>
      <c r="B43" s="50" t="s">
        <v>70</v>
      </c>
      <c r="C43" s="50"/>
      <c r="D43" s="47"/>
      <c r="E43" s="41">
        <f>SUM(E44:E48)</f>
        <v>3.62</v>
      </c>
      <c r="F43" s="18">
        <f>SUM(F44:F48)</f>
        <v>0.29999999999999993</v>
      </c>
    </row>
    <row r="44" spans="1:6" s="9" customFormat="1" ht="22.5" customHeight="1" x14ac:dyDescent="0.2">
      <c r="A44" s="82" t="s">
        <v>153</v>
      </c>
      <c r="B44" s="45" t="s">
        <v>71</v>
      </c>
      <c r="C44" s="55" t="s">
        <v>11</v>
      </c>
      <c r="D44" s="42" t="s">
        <v>72</v>
      </c>
      <c r="E44" s="35">
        <v>0</v>
      </c>
      <c r="F44" s="13">
        <v>0</v>
      </c>
    </row>
    <row r="45" spans="1:6" s="9" customFormat="1" ht="19.5" customHeight="1" x14ac:dyDescent="0.2">
      <c r="A45" s="82" t="s">
        <v>154</v>
      </c>
      <c r="B45" s="45" t="s">
        <v>73</v>
      </c>
      <c r="C45" s="55" t="s">
        <v>11</v>
      </c>
      <c r="D45" s="42" t="s">
        <v>12</v>
      </c>
      <c r="E45" s="35">
        <v>0.63</v>
      </c>
      <c r="F45" s="13">
        <v>0.05</v>
      </c>
    </row>
    <row r="46" spans="1:6" s="9" customFormat="1" ht="39" customHeight="1" x14ac:dyDescent="0.2">
      <c r="A46" s="82" t="s">
        <v>155</v>
      </c>
      <c r="B46" s="45" t="s">
        <v>164</v>
      </c>
      <c r="C46" s="55" t="s">
        <v>74</v>
      </c>
      <c r="D46" s="42" t="s">
        <v>12</v>
      </c>
      <c r="E46" s="35">
        <v>2.15</v>
      </c>
      <c r="F46" s="13">
        <v>0.18</v>
      </c>
    </row>
    <row r="47" spans="1:6" s="9" customFormat="1" ht="24" customHeight="1" x14ac:dyDescent="0.2">
      <c r="A47" s="82" t="s">
        <v>156</v>
      </c>
      <c r="B47" s="45" t="s">
        <v>75</v>
      </c>
      <c r="C47" s="55" t="s">
        <v>76</v>
      </c>
      <c r="D47" s="42" t="s">
        <v>55</v>
      </c>
      <c r="E47" s="35">
        <v>0.43</v>
      </c>
      <c r="F47" s="13">
        <v>0.04</v>
      </c>
    </row>
    <row r="48" spans="1:6" s="9" customFormat="1" ht="36" customHeight="1" x14ac:dyDescent="0.2">
      <c r="A48" s="82" t="s">
        <v>157</v>
      </c>
      <c r="B48" s="45" t="s">
        <v>121</v>
      </c>
      <c r="C48" s="55" t="s">
        <v>76</v>
      </c>
      <c r="D48" s="42"/>
      <c r="E48" s="35">
        <v>0.41</v>
      </c>
      <c r="F48" s="13">
        <v>0.03</v>
      </c>
    </row>
    <row r="49" spans="1:6" s="72" customFormat="1" ht="21.75" customHeight="1" x14ac:dyDescent="0.2">
      <c r="A49" s="78" t="s">
        <v>77</v>
      </c>
      <c r="B49" s="66" t="s">
        <v>130</v>
      </c>
      <c r="C49" s="66"/>
      <c r="D49" s="73"/>
      <c r="E49" s="67">
        <f>SUM(E50:E51)</f>
        <v>29.42</v>
      </c>
      <c r="F49" s="68">
        <f>SUM(F50:F51)</f>
        <v>2.46</v>
      </c>
    </row>
    <row r="50" spans="1:6" s="9" customFormat="1" ht="58.5" customHeight="1" x14ac:dyDescent="0.2">
      <c r="A50" s="77" t="s">
        <v>78</v>
      </c>
      <c r="B50" s="42" t="s">
        <v>79</v>
      </c>
      <c r="C50" s="55" t="s">
        <v>80</v>
      </c>
      <c r="D50" s="42" t="s">
        <v>12</v>
      </c>
      <c r="E50" s="35">
        <v>4.5</v>
      </c>
      <c r="F50" s="13">
        <v>0.38</v>
      </c>
    </row>
    <row r="51" spans="1:6" s="9" customFormat="1" ht="45.75" customHeight="1" x14ac:dyDescent="0.2">
      <c r="A51" s="53" t="s">
        <v>81</v>
      </c>
      <c r="B51" s="42" t="s">
        <v>82</v>
      </c>
      <c r="C51" s="55" t="s">
        <v>76</v>
      </c>
      <c r="D51" s="42"/>
      <c r="E51" s="35">
        <v>24.92</v>
      </c>
      <c r="F51" s="13">
        <v>2.08</v>
      </c>
    </row>
    <row r="52" spans="1:6" s="72" customFormat="1" ht="30" customHeight="1" x14ac:dyDescent="0.2">
      <c r="A52" s="79" t="s">
        <v>83</v>
      </c>
      <c r="B52" s="86" t="s">
        <v>129</v>
      </c>
      <c r="C52" s="87"/>
      <c r="D52" s="90"/>
      <c r="E52" s="70">
        <f>SUM(E53:E56,E22:E29)</f>
        <v>38.709999999999994</v>
      </c>
      <c r="F52" s="71">
        <f>SUM(F53:F56,F22:F29)</f>
        <v>3.3499999999999996</v>
      </c>
    </row>
    <row r="53" spans="1:6" s="9" customFormat="1" ht="56.25" customHeight="1" x14ac:dyDescent="0.2">
      <c r="A53" s="53" t="s">
        <v>84</v>
      </c>
      <c r="B53" s="42" t="s">
        <v>85</v>
      </c>
      <c r="C53" s="55" t="s">
        <v>80</v>
      </c>
      <c r="D53" s="42" t="s">
        <v>12</v>
      </c>
      <c r="E53" s="35">
        <v>8.36</v>
      </c>
      <c r="F53" s="13">
        <v>0.7</v>
      </c>
    </row>
    <row r="54" spans="1:6" s="9" customFormat="1" ht="66" customHeight="1" x14ac:dyDescent="0.2">
      <c r="A54" s="53" t="s">
        <v>86</v>
      </c>
      <c r="B54" s="46" t="s">
        <v>87</v>
      </c>
      <c r="C54" s="55" t="s">
        <v>76</v>
      </c>
      <c r="D54" s="42"/>
      <c r="E54" s="35">
        <v>14.76</v>
      </c>
      <c r="F54" s="19">
        <f>1.23+0.12</f>
        <v>1.35</v>
      </c>
    </row>
    <row r="55" spans="1:6" s="9" customFormat="1" ht="39.75" customHeight="1" x14ac:dyDescent="0.2">
      <c r="A55" s="53" t="s">
        <v>88</v>
      </c>
      <c r="B55" s="42" t="s">
        <v>89</v>
      </c>
      <c r="C55" s="55" t="s">
        <v>24</v>
      </c>
      <c r="D55" s="42" t="s">
        <v>55</v>
      </c>
      <c r="E55" s="35">
        <v>7.22</v>
      </c>
      <c r="F55" s="13">
        <v>0.6</v>
      </c>
    </row>
    <row r="56" spans="1:6" s="9" customFormat="1" ht="18" customHeight="1" x14ac:dyDescent="0.2">
      <c r="A56" s="53" t="s">
        <v>90</v>
      </c>
      <c r="B56" s="42" t="s">
        <v>91</v>
      </c>
      <c r="C56" s="55" t="s">
        <v>92</v>
      </c>
      <c r="D56" s="42" t="s">
        <v>55</v>
      </c>
      <c r="E56" s="35">
        <v>8.3699999999999992</v>
      </c>
      <c r="F56" s="13">
        <v>0.7</v>
      </c>
    </row>
    <row r="57" spans="1:6" s="69" customFormat="1" ht="27.75" customHeight="1" x14ac:dyDescent="0.2">
      <c r="A57" s="79" t="s">
        <v>93</v>
      </c>
      <c r="B57" s="86" t="s">
        <v>128</v>
      </c>
      <c r="C57" s="87"/>
      <c r="D57" s="90"/>
      <c r="E57" s="67">
        <f>SUM(E58:E65)</f>
        <v>32.489999999999995</v>
      </c>
      <c r="F57" s="68">
        <f>SUM(F58:F65)</f>
        <v>2.7099999999999995</v>
      </c>
    </row>
    <row r="58" spans="1:6" s="9" customFormat="1" ht="23.25" customHeight="1" x14ac:dyDescent="0.2">
      <c r="A58" s="53" t="s">
        <v>94</v>
      </c>
      <c r="B58" s="45" t="s">
        <v>173</v>
      </c>
      <c r="C58" s="54" t="s">
        <v>11</v>
      </c>
      <c r="D58" s="46" t="s">
        <v>95</v>
      </c>
      <c r="E58" s="35">
        <v>21.28</v>
      </c>
      <c r="F58" s="13">
        <v>1.77</v>
      </c>
    </row>
    <row r="59" spans="1:6" s="9" customFormat="1" ht="25.5" customHeight="1" x14ac:dyDescent="0.2">
      <c r="A59" s="53" t="s">
        <v>96</v>
      </c>
      <c r="B59" s="45" t="s">
        <v>97</v>
      </c>
      <c r="C59" s="55" t="s">
        <v>92</v>
      </c>
      <c r="D59" s="42" t="s">
        <v>95</v>
      </c>
      <c r="E59" s="35">
        <v>1.43</v>
      </c>
      <c r="F59" s="13">
        <v>0.12</v>
      </c>
    </row>
    <row r="60" spans="1:6" s="9" customFormat="1" ht="66.75" customHeight="1" x14ac:dyDescent="0.2">
      <c r="A60" s="53" t="s">
        <v>98</v>
      </c>
      <c r="B60" s="12" t="s">
        <v>99</v>
      </c>
      <c r="C60" s="54" t="s">
        <v>92</v>
      </c>
      <c r="D60" s="42" t="s">
        <v>95</v>
      </c>
      <c r="E60" s="35">
        <v>8.39</v>
      </c>
      <c r="F60" s="13">
        <v>0.7</v>
      </c>
    </row>
    <row r="61" spans="1:6" s="9" customFormat="1" ht="18.75" customHeight="1" x14ac:dyDescent="0.2">
      <c r="A61" s="53" t="s">
        <v>100</v>
      </c>
      <c r="B61" s="52" t="s">
        <v>101</v>
      </c>
      <c r="C61" s="55" t="s">
        <v>102</v>
      </c>
      <c r="D61" s="46" t="s">
        <v>103</v>
      </c>
      <c r="E61" s="35">
        <v>0.22</v>
      </c>
      <c r="F61" s="13">
        <v>0.02</v>
      </c>
    </row>
    <row r="62" spans="1:6" s="9" customFormat="1" ht="18" customHeight="1" x14ac:dyDescent="0.2">
      <c r="A62" s="53" t="s">
        <v>104</v>
      </c>
      <c r="B62" s="52" t="s">
        <v>105</v>
      </c>
      <c r="C62" s="55" t="s">
        <v>76</v>
      </c>
      <c r="D62" s="46" t="s">
        <v>55</v>
      </c>
      <c r="E62" s="35">
        <v>1.05</v>
      </c>
      <c r="F62" s="13">
        <v>0.09</v>
      </c>
    </row>
    <row r="63" spans="1:6" s="9" customFormat="1" ht="30.75" customHeight="1" x14ac:dyDescent="0.2">
      <c r="A63" s="53" t="s">
        <v>106</v>
      </c>
      <c r="B63" s="42" t="s">
        <v>107</v>
      </c>
      <c r="C63" s="56"/>
      <c r="D63" s="51"/>
      <c r="E63" s="35">
        <v>0.12</v>
      </c>
      <c r="F63" s="13">
        <v>0.01</v>
      </c>
    </row>
    <row r="64" spans="1:6" s="9" customFormat="1" ht="39.75" customHeight="1" x14ac:dyDescent="0.2">
      <c r="A64" s="53" t="s">
        <v>108</v>
      </c>
      <c r="B64" s="42" t="s">
        <v>109</v>
      </c>
      <c r="C64" s="55" t="s">
        <v>92</v>
      </c>
      <c r="D64" s="42" t="s">
        <v>95</v>
      </c>
      <c r="E64" s="34"/>
      <c r="F64" s="13">
        <f>E64/12</f>
        <v>0</v>
      </c>
    </row>
    <row r="65" spans="1:1025" s="9" customFormat="1" ht="21" customHeight="1" x14ac:dyDescent="0.2">
      <c r="A65" s="53" t="s">
        <v>110</v>
      </c>
      <c r="B65" s="42" t="s">
        <v>111</v>
      </c>
      <c r="C65" s="55" t="s">
        <v>112</v>
      </c>
      <c r="D65" s="42" t="s">
        <v>103</v>
      </c>
      <c r="E65" s="34"/>
      <c r="F65" s="13">
        <f>E65/12</f>
        <v>0</v>
      </c>
    </row>
    <row r="66" spans="1:1025" s="65" customFormat="1" ht="24" customHeight="1" x14ac:dyDescent="0.2">
      <c r="A66" s="80" t="s">
        <v>113</v>
      </c>
      <c r="B66" s="88" t="s">
        <v>127</v>
      </c>
      <c r="C66" s="89"/>
      <c r="D66" s="64"/>
      <c r="E66" s="61">
        <v>2.79</v>
      </c>
      <c r="F66" s="62">
        <f>F67+F68+F69+F70</f>
        <v>2.7494000000000001</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c r="KH66" s="63"/>
      <c r="KI66" s="63"/>
      <c r="KJ66" s="63"/>
      <c r="KK66" s="63"/>
      <c r="KL66" s="63"/>
      <c r="KM66" s="63"/>
      <c r="KN66" s="63"/>
      <c r="KO66" s="63"/>
      <c r="KP66" s="63"/>
      <c r="KQ66" s="63"/>
      <c r="KR66" s="63"/>
      <c r="KS66" s="63"/>
      <c r="KT66" s="63"/>
      <c r="KU66" s="63"/>
      <c r="KV66" s="63"/>
      <c r="KW66" s="63"/>
      <c r="KX66" s="63"/>
      <c r="KY66" s="63"/>
      <c r="KZ66" s="63"/>
      <c r="LA66" s="63"/>
      <c r="LB66" s="63"/>
      <c r="LC66" s="63"/>
      <c r="LD66" s="63"/>
      <c r="LE66" s="63"/>
      <c r="LF66" s="63"/>
      <c r="LG66" s="63"/>
      <c r="LH66" s="63"/>
      <c r="LI66" s="63"/>
      <c r="LJ66" s="63"/>
      <c r="LK66" s="63"/>
      <c r="LL66" s="63"/>
      <c r="LM66" s="63"/>
      <c r="LN66" s="63"/>
      <c r="LO66" s="63"/>
      <c r="LP66" s="63"/>
      <c r="LQ66" s="63"/>
      <c r="LR66" s="63"/>
      <c r="LS66" s="63"/>
      <c r="LT66" s="63"/>
      <c r="LU66" s="63"/>
      <c r="LV66" s="63"/>
      <c r="LW66" s="63"/>
      <c r="LX66" s="63"/>
      <c r="LY66" s="63"/>
      <c r="LZ66" s="63"/>
      <c r="MA66" s="63"/>
      <c r="MB66" s="63"/>
      <c r="MC66" s="63"/>
      <c r="MD66" s="63"/>
      <c r="ME66" s="63"/>
      <c r="MF66" s="63"/>
      <c r="MG66" s="63"/>
      <c r="MH66" s="63"/>
      <c r="MI66" s="63"/>
      <c r="MJ66" s="63"/>
      <c r="MK66" s="63"/>
      <c r="ML66" s="63"/>
      <c r="MM66" s="63"/>
      <c r="MN66" s="63"/>
      <c r="MO66" s="63"/>
      <c r="MP66" s="63"/>
      <c r="MQ66" s="63"/>
      <c r="MR66" s="63"/>
      <c r="MS66" s="63"/>
      <c r="MT66" s="63"/>
      <c r="MU66" s="63"/>
      <c r="MV66" s="63"/>
      <c r="MW66" s="63"/>
      <c r="MX66" s="63"/>
      <c r="MY66" s="63"/>
      <c r="MZ66" s="63"/>
      <c r="NA66" s="63"/>
      <c r="NB66" s="63"/>
      <c r="NC66" s="63"/>
      <c r="ND66" s="63"/>
      <c r="NE66" s="63"/>
      <c r="NF66" s="63"/>
      <c r="NG66" s="63"/>
      <c r="NH66" s="63"/>
      <c r="NI66" s="63"/>
      <c r="NJ66" s="63"/>
      <c r="NK66" s="63"/>
      <c r="NL66" s="63"/>
      <c r="NM66" s="63"/>
      <c r="NN66" s="63"/>
      <c r="NO66" s="63"/>
      <c r="NP66" s="63"/>
      <c r="NQ66" s="63"/>
      <c r="NR66" s="63"/>
      <c r="NS66" s="63"/>
      <c r="NT66" s="63"/>
      <c r="NU66" s="63"/>
      <c r="NV66" s="63"/>
      <c r="NW66" s="63"/>
      <c r="NX66" s="63"/>
      <c r="NY66" s="63"/>
      <c r="NZ66" s="63"/>
      <c r="OA66" s="63"/>
      <c r="OB66" s="63"/>
      <c r="OC66" s="63"/>
      <c r="OD66" s="63"/>
      <c r="OE66" s="63"/>
      <c r="OF66" s="63"/>
      <c r="OG66" s="63"/>
      <c r="OH66" s="63"/>
      <c r="OI66" s="63"/>
      <c r="OJ66" s="63"/>
      <c r="OK66" s="63"/>
      <c r="OL66" s="63"/>
      <c r="OM66" s="63"/>
      <c r="ON66" s="63"/>
      <c r="OO66" s="63"/>
      <c r="OP66" s="63"/>
      <c r="OQ66" s="63"/>
      <c r="OR66" s="63"/>
      <c r="OS66" s="63"/>
      <c r="OT66" s="63"/>
      <c r="OU66" s="63"/>
      <c r="OV66" s="63"/>
      <c r="OW66" s="63"/>
      <c r="OX66" s="63"/>
      <c r="OY66" s="63"/>
      <c r="OZ66" s="63"/>
      <c r="PA66" s="63"/>
      <c r="PB66" s="63"/>
      <c r="PC66" s="63"/>
      <c r="PD66" s="63"/>
      <c r="PE66" s="63"/>
      <c r="PF66" s="63"/>
      <c r="PG66" s="63"/>
      <c r="PH66" s="63"/>
      <c r="PI66" s="63"/>
      <c r="PJ66" s="63"/>
      <c r="PK66" s="63"/>
      <c r="PL66" s="63"/>
      <c r="PM66" s="63"/>
      <c r="PN66" s="63"/>
      <c r="PO66" s="63"/>
      <c r="PP66" s="63"/>
      <c r="PQ66" s="63"/>
      <c r="PR66" s="63"/>
      <c r="PS66" s="63"/>
      <c r="PT66" s="63"/>
      <c r="PU66" s="63"/>
      <c r="PV66" s="63"/>
      <c r="PW66" s="63"/>
      <c r="PX66" s="63"/>
      <c r="PY66" s="63"/>
      <c r="PZ66" s="63"/>
      <c r="QA66" s="63"/>
      <c r="QB66" s="63"/>
      <c r="QC66" s="63"/>
      <c r="QD66" s="63"/>
      <c r="QE66" s="63"/>
      <c r="QF66" s="63"/>
      <c r="QG66" s="63"/>
      <c r="QH66" s="63"/>
      <c r="QI66" s="63"/>
      <c r="QJ66" s="63"/>
      <c r="QK66" s="63"/>
      <c r="QL66" s="63"/>
      <c r="QM66" s="63"/>
      <c r="QN66" s="63"/>
      <c r="QO66" s="63"/>
      <c r="QP66" s="63"/>
      <c r="QQ66" s="63"/>
      <c r="QR66" s="63"/>
      <c r="QS66" s="63"/>
      <c r="QT66" s="63"/>
      <c r="QU66" s="63"/>
      <c r="QV66" s="63"/>
      <c r="QW66" s="63"/>
      <c r="QX66" s="63"/>
      <c r="QY66" s="63"/>
      <c r="QZ66" s="63"/>
      <c r="RA66" s="63"/>
      <c r="RB66" s="63"/>
      <c r="RC66" s="63"/>
      <c r="RD66" s="63"/>
      <c r="RE66" s="63"/>
      <c r="RF66" s="63"/>
      <c r="RG66" s="63"/>
      <c r="RH66" s="63"/>
      <c r="RI66" s="63"/>
      <c r="RJ66" s="63"/>
      <c r="RK66" s="63"/>
      <c r="RL66" s="63"/>
      <c r="RM66" s="63"/>
      <c r="RN66" s="63"/>
      <c r="RO66" s="63"/>
      <c r="RP66" s="63"/>
      <c r="RQ66" s="63"/>
      <c r="RR66" s="63"/>
      <c r="RS66" s="63"/>
      <c r="RT66" s="63"/>
      <c r="RU66" s="63"/>
      <c r="RV66" s="63"/>
      <c r="RW66" s="63"/>
      <c r="RX66" s="63"/>
      <c r="RY66" s="63"/>
      <c r="RZ66" s="63"/>
      <c r="SA66" s="63"/>
      <c r="SB66" s="63"/>
      <c r="SC66" s="63"/>
      <c r="SD66" s="63"/>
      <c r="SE66" s="63"/>
      <c r="SF66" s="63"/>
      <c r="SG66" s="63"/>
      <c r="SH66" s="63"/>
      <c r="SI66" s="63"/>
      <c r="SJ66" s="63"/>
      <c r="SK66" s="63"/>
      <c r="SL66" s="63"/>
      <c r="SM66" s="63"/>
      <c r="SN66" s="63"/>
      <c r="SO66" s="63"/>
      <c r="SP66" s="63"/>
      <c r="SQ66" s="63"/>
      <c r="SR66" s="63"/>
      <c r="SS66" s="63"/>
      <c r="ST66" s="63"/>
      <c r="SU66" s="63"/>
      <c r="SV66" s="63"/>
      <c r="SW66" s="63"/>
      <c r="SX66" s="63"/>
      <c r="SY66" s="63"/>
      <c r="SZ66" s="63"/>
      <c r="TA66" s="63"/>
      <c r="TB66" s="63"/>
      <c r="TC66" s="63"/>
      <c r="TD66" s="63"/>
      <c r="TE66" s="63"/>
      <c r="TF66" s="63"/>
      <c r="TG66" s="63"/>
      <c r="TH66" s="63"/>
      <c r="TI66" s="63"/>
      <c r="TJ66" s="63"/>
      <c r="TK66" s="63"/>
      <c r="TL66" s="63"/>
      <c r="TM66" s="63"/>
      <c r="TN66" s="63"/>
      <c r="TO66" s="63"/>
      <c r="TP66" s="63"/>
      <c r="TQ66" s="63"/>
      <c r="TR66" s="63"/>
      <c r="TS66" s="63"/>
      <c r="TT66" s="63"/>
      <c r="TU66" s="63"/>
      <c r="TV66" s="63"/>
      <c r="TW66" s="63"/>
      <c r="TX66" s="63"/>
      <c r="TY66" s="63"/>
      <c r="TZ66" s="63"/>
      <c r="UA66" s="63"/>
      <c r="UB66" s="63"/>
      <c r="UC66" s="63"/>
      <c r="UD66" s="63"/>
      <c r="UE66" s="63"/>
      <c r="UF66" s="63"/>
      <c r="UG66" s="63"/>
      <c r="UH66" s="63"/>
      <c r="UI66" s="63"/>
      <c r="UJ66" s="63"/>
      <c r="UK66" s="63"/>
      <c r="UL66" s="63"/>
      <c r="UM66" s="63"/>
      <c r="UN66" s="63"/>
      <c r="UO66" s="63"/>
      <c r="UP66" s="63"/>
      <c r="UQ66" s="63"/>
      <c r="UR66" s="63"/>
      <c r="US66" s="63"/>
      <c r="UT66" s="63"/>
      <c r="UU66" s="63"/>
      <c r="UV66" s="63"/>
      <c r="UW66" s="63"/>
      <c r="UX66" s="63"/>
      <c r="UY66" s="63"/>
      <c r="UZ66" s="63"/>
      <c r="VA66" s="63"/>
      <c r="VB66" s="63"/>
      <c r="VC66" s="63"/>
      <c r="VD66" s="63"/>
      <c r="VE66" s="63"/>
      <c r="VF66" s="63"/>
      <c r="VG66" s="63"/>
      <c r="VH66" s="63"/>
      <c r="VI66" s="63"/>
      <c r="VJ66" s="63"/>
      <c r="VK66" s="63"/>
      <c r="VL66" s="63"/>
      <c r="VM66" s="63"/>
      <c r="VN66" s="63"/>
      <c r="VO66" s="63"/>
      <c r="VP66" s="63"/>
      <c r="VQ66" s="63"/>
      <c r="VR66" s="63"/>
      <c r="VS66" s="63"/>
      <c r="VT66" s="63"/>
      <c r="VU66" s="63"/>
      <c r="VV66" s="63"/>
      <c r="VW66" s="63"/>
      <c r="VX66" s="63"/>
      <c r="VY66" s="63"/>
      <c r="VZ66" s="63"/>
      <c r="WA66" s="63"/>
      <c r="WB66" s="63"/>
      <c r="WC66" s="63"/>
      <c r="WD66" s="63"/>
      <c r="WE66" s="63"/>
      <c r="WF66" s="63"/>
      <c r="WG66" s="63"/>
      <c r="WH66" s="63"/>
      <c r="WI66" s="63"/>
      <c r="WJ66" s="63"/>
      <c r="WK66" s="63"/>
      <c r="WL66" s="63"/>
      <c r="WM66" s="63"/>
      <c r="WN66" s="63"/>
      <c r="WO66" s="63"/>
      <c r="WP66" s="63"/>
      <c r="WQ66" s="63"/>
      <c r="WR66" s="63"/>
      <c r="WS66" s="63"/>
      <c r="WT66" s="63"/>
      <c r="WU66" s="63"/>
      <c r="WV66" s="63"/>
      <c r="WW66" s="63"/>
      <c r="WX66" s="63"/>
      <c r="WY66" s="63"/>
      <c r="WZ66" s="63"/>
      <c r="XA66" s="63"/>
      <c r="XB66" s="63"/>
      <c r="XC66" s="63"/>
      <c r="XD66" s="63"/>
      <c r="XE66" s="63"/>
      <c r="XF66" s="63"/>
      <c r="XG66" s="63"/>
      <c r="XH66" s="63"/>
      <c r="XI66" s="63"/>
      <c r="XJ66" s="63"/>
      <c r="XK66" s="63"/>
      <c r="XL66" s="63"/>
      <c r="XM66" s="63"/>
      <c r="XN66" s="63"/>
      <c r="XO66" s="63"/>
      <c r="XP66" s="63"/>
      <c r="XQ66" s="63"/>
      <c r="XR66" s="63"/>
      <c r="XS66" s="63"/>
      <c r="XT66" s="63"/>
      <c r="XU66" s="63"/>
      <c r="XV66" s="63"/>
      <c r="XW66" s="63"/>
      <c r="XX66" s="63"/>
      <c r="XY66" s="63"/>
      <c r="XZ66" s="63"/>
      <c r="YA66" s="63"/>
      <c r="YB66" s="63"/>
      <c r="YC66" s="63"/>
      <c r="YD66" s="63"/>
      <c r="YE66" s="63"/>
      <c r="YF66" s="63"/>
      <c r="YG66" s="63"/>
      <c r="YH66" s="63"/>
      <c r="YI66" s="63"/>
      <c r="YJ66" s="63"/>
      <c r="YK66" s="63"/>
      <c r="YL66" s="63"/>
      <c r="YM66" s="63"/>
      <c r="YN66" s="63"/>
      <c r="YO66" s="63"/>
      <c r="YP66" s="63"/>
      <c r="YQ66" s="63"/>
      <c r="YR66" s="63"/>
      <c r="YS66" s="63"/>
      <c r="YT66" s="63"/>
      <c r="YU66" s="63"/>
      <c r="YV66" s="63"/>
      <c r="YW66" s="63"/>
      <c r="YX66" s="63"/>
      <c r="YY66" s="63"/>
      <c r="YZ66" s="63"/>
      <c r="ZA66" s="63"/>
      <c r="ZB66" s="63"/>
      <c r="ZC66" s="63"/>
      <c r="ZD66" s="63"/>
      <c r="ZE66" s="63"/>
      <c r="ZF66" s="63"/>
      <c r="ZG66" s="63"/>
      <c r="ZH66" s="63"/>
      <c r="ZI66" s="63"/>
      <c r="ZJ66" s="63"/>
      <c r="ZK66" s="63"/>
      <c r="ZL66" s="63"/>
      <c r="ZM66" s="63"/>
      <c r="ZN66" s="63"/>
      <c r="ZO66" s="63"/>
      <c r="ZP66" s="63"/>
      <c r="ZQ66" s="63"/>
      <c r="ZR66" s="63"/>
      <c r="ZS66" s="63"/>
      <c r="ZT66" s="63"/>
      <c r="ZU66" s="63"/>
      <c r="ZV66" s="63"/>
      <c r="ZW66" s="63"/>
      <c r="ZX66" s="63"/>
      <c r="ZY66" s="63"/>
      <c r="ZZ66" s="63"/>
      <c r="AAA66" s="63"/>
      <c r="AAB66" s="63"/>
      <c r="AAC66" s="63"/>
      <c r="AAD66" s="63"/>
      <c r="AAE66" s="63"/>
      <c r="AAF66" s="63"/>
      <c r="AAG66" s="63"/>
      <c r="AAH66" s="63"/>
      <c r="AAI66" s="63"/>
      <c r="AAJ66" s="63"/>
      <c r="AAK66" s="63"/>
      <c r="AAL66" s="63"/>
      <c r="AAM66" s="63"/>
      <c r="AAN66" s="63"/>
      <c r="AAO66" s="63"/>
      <c r="AAP66" s="63"/>
      <c r="AAQ66" s="63"/>
      <c r="AAR66" s="63"/>
      <c r="AAS66" s="63"/>
      <c r="AAT66" s="63"/>
      <c r="AAU66" s="63"/>
      <c r="AAV66" s="63"/>
      <c r="AAW66" s="63"/>
      <c r="AAX66" s="63"/>
      <c r="AAY66" s="63"/>
      <c r="AAZ66" s="63"/>
      <c r="ABA66" s="63"/>
      <c r="ABB66" s="63"/>
      <c r="ABC66" s="63"/>
      <c r="ABD66" s="63"/>
      <c r="ABE66" s="63"/>
      <c r="ABF66" s="63"/>
      <c r="ABG66" s="63"/>
      <c r="ABH66" s="63"/>
      <c r="ABI66" s="63"/>
      <c r="ABJ66" s="63"/>
      <c r="ABK66" s="63"/>
      <c r="ABL66" s="63"/>
      <c r="ABM66" s="63"/>
      <c r="ABN66" s="63"/>
      <c r="ABO66" s="63"/>
      <c r="ABP66" s="63"/>
      <c r="ABQ66" s="63"/>
      <c r="ABR66" s="63"/>
      <c r="ABS66" s="63"/>
      <c r="ABT66" s="63"/>
      <c r="ABU66" s="63"/>
      <c r="ABV66" s="63"/>
      <c r="ABW66" s="63"/>
      <c r="ABX66" s="63"/>
      <c r="ABY66" s="63"/>
      <c r="ABZ66" s="63"/>
      <c r="ACA66" s="63"/>
      <c r="ACB66" s="63"/>
      <c r="ACC66" s="63"/>
      <c r="ACD66" s="63"/>
      <c r="ACE66" s="63"/>
      <c r="ACF66" s="63"/>
      <c r="ACG66" s="63"/>
      <c r="ACH66" s="63"/>
      <c r="ACI66" s="63"/>
      <c r="ACJ66" s="63"/>
      <c r="ACK66" s="63"/>
      <c r="ACL66" s="63"/>
      <c r="ACM66" s="63"/>
      <c r="ACN66" s="63"/>
      <c r="ACO66" s="63"/>
      <c r="ACP66" s="63"/>
      <c r="ACQ66" s="63"/>
      <c r="ACR66" s="63"/>
      <c r="ACS66" s="63"/>
      <c r="ACT66" s="63"/>
      <c r="ACU66" s="63"/>
      <c r="ACV66" s="63"/>
      <c r="ACW66" s="63"/>
      <c r="ACX66" s="63"/>
      <c r="ACY66" s="63"/>
      <c r="ACZ66" s="63"/>
      <c r="ADA66" s="63"/>
      <c r="ADB66" s="63"/>
      <c r="ADC66" s="63"/>
      <c r="ADD66" s="63"/>
      <c r="ADE66" s="63"/>
      <c r="ADF66" s="63"/>
      <c r="ADG66" s="63"/>
      <c r="ADH66" s="63"/>
      <c r="ADI66" s="63"/>
      <c r="ADJ66" s="63"/>
      <c r="ADK66" s="63"/>
      <c r="ADL66" s="63"/>
      <c r="ADM66" s="63"/>
      <c r="ADN66" s="63"/>
      <c r="ADO66" s="63"/>
      <c r="ADP66" s="63"/>
      <c r="ADQ66" s="63"/>
      <c r="ADR66" s="63"/>
      <c r="ADS66" s="63"/>
      <c r="ADT66" s="63"/>
      <c r="ADU66" s="63"/>
      <c r="ADV66" s="63"/>
      <c r="ADW66" s="63"/>
      <c r="ADX66" s="63"/>
      <c r="ADY66" s="63"/>
      <c r="ADZ66" s="63"/>
      <c r="AEA66" s="63"/>
      <c r="AEB66" s="63"/>
      <c r="AEC66" s="63"/>
      <c r="AED66" s="63"/>
      <c r="AEE66" s="63"/>
      <c r="AEF66" s="63"/>
      <c r="AEG66" s="63"/>
      <c r="AEH66" s="63"/>
      <c r="AEI66" s="63"/>
      <c r="AEJ66" s="63"/>
      <c r="AEK66" s="63"/>
      <c r="AEL66" s="63"/>
      <c r="AEM66" s="63"/>
      <c r="AEN66" s="63"/>
      <c r="AEO66" s="63"/>
      <c r="AEP66" s="63"/>
      <c r="AEQ66" s="63"/>
      <c r="AER66" s="63"/>
      <c r="AES66" s="63"/>
      <c r="AET66" s="63"/>
      <c r="AEU66" s="63"/>
      <c r="AEV66" s="63"/>
      <c r="AEW66" s="63"/>
      <c r="AEX66" s="63"/>
      <c r="AEY66" s="63"/>
      <c r="AEZ66" s="63"/>
      <c r="AFA66" s="63"/>
      <c r="AFB66" s="63"/>
      <c r="AFC66" s="63"/>
      <c r="AFD66" s="63"/>
      <c r="AFE66" s="63"/>
      <c r="AFF66" s="63"/>
      <c r="AFG66" s="63"/>
      <c r="AFH66" s="63"/>
      <c r="AFI66" s="63"/>
      <c r="AFJ66" s="63"/>
      <c r="AFK66" s="63"/>
      <c r="AFL66" s="63"/>
      <c r="AFM66" s="63"/>
      <c r="AFN66" s="63"/>
      <c r="AFO66" s="63"/>
      <c r="AFP66" s="63"/>
      <c r="AFQ66" s="63"/>
      <c r="AFR66" s="63"/>
      <c r="AFS66" s="63"/>
      <c r="AFT66" s="63"/>
      <c r="AFU66" s="63"/>
      <c r="AFV66" s="63"/>
      <c r="AFW66" s="63"/>
      <c r="AFX66" s="63"/>
      <c r="AFY66" s="63"/>
      <c r="AFZ66" s="63"/>
      <c r="AGA66" s="63"/>
      <c r="AGB66" s="63"/>
      <c r="AGC66" s="63"/>
      <c r="AGD66" s="63"/>
      <c r="AGE66" s="63"/>
      <c r="AGF66" s="63"/>
      <c r="AGG66" s="63"/>
      <c r="AGH66" s="63"/>
      <c r="AGI66" s="63"/>
      <c r="AGJ66" s="63"/>
      <c r="AGK66" s="63"/>
      <c r="AGL66" s="63"/>
      <c r="AGM66" s="63"/>
      <c r="AGN66" s="63"/>
      <c r="AGO66" s="63"/>
      <c r="AGP66" s="63"/>
      <c r="AGQ66" s="63"/>
      <c r="AGR66" s="63"/>
      <c r="AGS66" s="63"/>
      <c r="AGT66" s="63"/>
      <c r="AGU66" s="63"/>
      <c r="AGV66" s="63"/>
      <c r="AGW66" s="63"/>
      <c r="AGX66" s="63"/>
      <c r="AGY66" s="63"/>
      <c r="AGZ66" s="63"/>
      <c r="AHA66" s="63"/>
      <c r="AHB66" s="63"/>
      <c r="AHC66" s="63"/>
      <c r="AHD66" s="63"/>
      <c r="AHE66" s="63"/>
      <c r="AHF66" s="63"/>
      <c r="AHG66" s="63"/>
      <c r="AHH66" s="63"/>
      <c r="AHI66" s="63"/>
      <c r="AHJ66" s="63"/>
      <c r="AHK66" s="63"/>
      <c r="AHL66" s="63"/>
      <c r="AHM66" s="63"/>
      <c r="AHN66" s="63"/>
      <c r="AHO66" s="63"/>
      <c r="AHP66" s="63"/>
      <c r="AHQ66" s="63"/>
      <c r="AHR66" s="63"/>
      <c r="AHS66" s="63"/>
      <c r="AHT66" s="63"/>
      <c r="AHU66" s="63"/>
      <c r="AHV66" s="63"/>
      <c r="AHW66" s="63"/>
      <c r="AHX66" s="63"/>
      <c r="AHY66" s="63"/>
      <c r="AHZ66" s="63"/>
      <c r="AIA66" s="63"/>
      <c r="AIB66" s="63"/>
      <c r="AIC66" s="63"/>
      <c r="AID66" s="63"/>
      <c r="AIE66" s="63"/>
      <c r="AIF66" s="63"/>
      <c r="AIG66" s="63"/>
      <c r="AIH66" s="63"/>
      <c r="AII66" s="63"/>
      <c r="AIJ66" s="63"/>
      <c r="AIK66" s="63"/>
      <c r="AIL66" s="63"/>
      <c r="AIM66" s="63"/>
      <c r="AIN66" s="63"/>
      <c r="AIO66" s="63"/>
      <c r="AIP66" s="63"/>
      <c r="AIQ66" s="63"/>
      <c r="AIR66" s="63"/>
      <c r="AIS66" s="63"/>
      <c r="AIT66" s="63"/>
      <c r="AIU66" s="63"/>
      <c r="AIV66" s="63"/>
      <c r="AIW66" s="63"/>
      <c r="AIX66" s="63"/>
      <c r="AIY66" s="63"/>
      <c r="AIZ66" s="63"/>
      <c r="AJA66" s="63"/>
      <c r="AJB66" s="63"/>
      <c r="AJC66" s="63"/>
      <c r="AJD66" s="63"/>
      <c r="AJE66" s="63"/>
      <c r="AJF66" s="63"/>
      <c r="AJG66" s="63"/>
      <c r="AJH66" s="63"/>
      <c r="AJI66" s="63"/>
      <c r="AJJ66" s="63"/>
      <c r="AJK66" s="63"/>
      <c r="AJL66" s="63"/>
      <c r="AJM66" s="63"/>
      <c r="AJN66" s="63"/>
      <c r="AJO66" s="63"/>
      <c r="AJP66" s="63"/>
      <c r="AJQ66" s="63"/>
      <c r="AJR66" s="63"/>
      <c r="AJS66" s="63"/>
      <c r="AJT66" s="63"/>
      <c r="AJU66" s="63"/>
      <c r="AJV66" s="63"/>
      <c r="AJW66" s="63"/>
      <c r="AJX66" s="63"/>
      <c r="AJY66" s="63"/>
      <c r="AJZ66" s="63"/>
      <c r="AKA66" s="63"/>
      <c r="AKB66" s="63"/>
      <c r="AKC66" s="63"/>
      <c r="AKD66" s="63"/>
      <c r="AKE66" s="63"/>
      <c r="AKF66" s="63"/>
      <c r="AKG66" s="63"/>
      <c r="AKH66" s="63"/>
      <c r="AKI66" s="63"/>
      <c r="AKJ66" s="63"/>
      <c r="AKK66" s="63"/>
      <c r="AKL66" s="63"/>
      <c r="AKM66" s="63"/>
      <c r="AKN66" s="63"/>
      <c r="AKO66" s="63"/>
      <c r="AKP66" s="63"/>
      <c r="AKQ66" s="63"/>
      <c r="AKR66" s="63"/>
      <c r="AKS66" s="63"/>
      <c r="AKT66" s="63"/>
      <c r="AKU66" s="63"/>
      <c r="AKV66" s="63"/>
      <c r="AKW66" s="63"/>
      <c r="AKX66" s="63"/>
      <c r="AKY66" s="63"/>
      <c r="AKZ66" s="63"/>
      <c r="ALA66" s="63"/>
      <c r="ALB66" s="63"/>
      <c r="ALC66" s="63"/>
      <c r="ALD66" s="63"/>
      <c r="ALE66" s="63"/>
      <c r="ALF66" s="63"/>
      <c r="ALG66" s="63"/>
      <c r="ALH66" s="63"/>
      <c r="ALI66" s="63"/>
      <c r="ALJ66" s="63"/>
      <c r="ALK66" s="63"/>
      <c r="ALL66" s="63"/>
      <c r="ALM66" s="63"/>
      <c r="ALN66" s="63"/>
      <c r="ALO66" s="63"/>
      <c r="ALP66" s="63"/>
      <c r="ALQ66" s="63"/>
      <c r="ALR66" s="63"/>
      <c r="ALS66" s="63"/>
      <c r="ALT66" s="63"/>
      <c r="ALU66" s="63"/>
      <c r="ALV66" s="63"/>
      <c r="ALW66" s="63"/>
      <c r="ALX66" s="63"/>
      <c r="ALY66" s="63"/>
      <c r="ALZ66" s="63"/>
      <c r="AMA66" s="63"/>
      <c r="AMB66" s="63"/>
      <c r="AMC66" s="63"/>
      <c r="AMD66" s="63"/>
      <c r="AME66" s="63"/>
      <c r="AMF66" s="63"/>
      <c r="AMG66" s="63"/>
      <c r="AMH66" s="63"/>
      <c r="AMI66" s="63"/>
      <c r="AMJ66" s="63"/>
      <c r="AMK66" s="63"/>
    </row>
    <row r="67" spans="1:1025" ht="67.5" customHeight="1" x14ac:dyDescent="0.2">
      <c r="A67" s="53" t="s">
        <v>136</v>
      </c>
      <c r="B67" s="42" t="s">
        <v>160</v>
      </c>
      <c r="C67" s="54" t="s">
        <v>92</v>
      </c>
      <c r="D67" s="42" t="s">
        <v>55</v>
      </c>
      <c r="E67" s="32"/>
      <c r="F67" s="8">
        <v>0.16520000000000001</v>
      </c>
    </row>
    <row r="68" spans="1:1025" ht="78.75" customHeight="1" x14ac:dyDescent="0.2">
      <c r="A68" s="53" t="s">
        <v>137</v>
      </c>
      <c r="B68" s="42" t="s">
        <v>161</v>
      </c>
      <c r="C68" s="54" t="s">
        <v>92</v>
      </c>
      <c r="D68" s="42" t="s">
        <v>55</v>
      </c>
      <c r="E68" s="32"/>
      <c r="F68" s="8">
        <v>1.2744</v>
      </c>
    </row>
    <row r="69" spans="1:1025" ht="66" customHeight="1" x14ac:dyDescent="0.2">
      <c r="A69" s="53" t="s">
        <v>138</v>
      </c>
      <c r="B69" s="42" t="s">
        <v>162</v>
      </c>
      <c r="C69" s="54" t="s">
        <v>92</v>
      </c>
      <c r="D69" s="42" t="s">
        <v>55</v>
      </c>
      <c r="E69" s="32"/>
      <c r="F69" s="8">
        <v>0.37759999999999999</v>
      </c>
    </row>
    <row r="70" spans="1:1025" ht="18" customHeight="1" x14ac:dyDescent="0.2">
      <c r="A70" s="53" t="s">
        <v>139</v>
      </c>
      <c r="B70" s="42" t="s">
        <v>163</v>
      </c>
      <c r="C70" s="54" t="s">
        <v>92</v>
      </c>
      <c r="D70" s="42" t="s">
        <v>55</v>
      </c>
      <c r="E70" s="32"/>
      <c r="F70" s="8">
        <v>0.93220000000000003</v>
      </c>
    </row>
    <row r="71" spans="1:1025" ht="27" customHeight="1" x14ac:dyDescent="0.2">
      <c r="A71" s="84" t="s">
        <v>140</v>
      </c>
      <c r="B71" s="84"/>
      <c r="C71" s="84"/>
      <c r="D71" s="42"/>
      <c r="E71" s="32"/>
      <c r="F71" s="8"/>
    </row>
    <row r="72" spans="1:1025" ht="28.5" customHeight="1" x14ac:dyDescent="0.2">
      <c r="A72" s="53" t="s">
        <v>134</v>
      </c>
      <c r="B72" s="45" t="s">
        <v>126</v>
      </c>
      <c r="C72" s="53" t="s">
        <v>123</v>
      </c>
      <c r="D72" s="42" t="s">
        <v>55</v>
      </c>
      <c r="E72" s="32"/>
      <c r="F72" s="20">
        <f>F66+F57+F52+F49+F43+F38+F31+F11</f>
        <v>17.950233333333333</v>
      </c>
    </row>
    <row r="73" spans="1:1025" ht="26.25" customHeight="1" x14ac:dyDescent="0.2">
      <c r="A73" s="53" t="s">
        <v>53</v>
      </c>
      <c r="B73" s="45" t="s">
        <v>125</v>
      </c>
      <c r="C73" s="53" t="s">
        <v>122</v>
      </c>
      <c r="D73" s="42"/>
      <c r="E73" s="30"/>
      <c r="F73" s="31"/>
      <c r="H73" s="60"/>
    </row>
    <row r="74" spans="1:1025" ht="42" customHeight="1" x14ac:dyDescent="0.2">
      <c r="A74" s="53" t="s">
        <v>77</v>
      </c>
      <c r="B74" s="45" t="s">
        <v>172</v>
      </c>
      <c r="C74" s="53" t="s">
        <v>76</v>
      </c>
      <c r="D74" s="42"/>
      <c r="E74" s="30"/>
      <c r="F74" s="31"/>
    </row>
    <row r="75" spans="1:1025" ht="14.25" customHeight="1" x14ac:dyDescent="0.2">
      <c r="A75" s="21"/>
      <c r="B75" s="29"/>
      <c r="C75" s="21"/>
      <c r="D75" s="28"/>
      <c r="E75" s="30"/>
      <c r="F75" s="31"/>
    </row>
    <row r="76" spans="1:1025" ht="14.25" customHeight="1" x14ac:dyDescent="0.2">
      <c r="A76" s="21"/>
      <c r="B76" s="29"/>
      <c r="C76" s="21"/>
      <c r="D76" s="28"/>
      <c r="E76" s="30"/>
      <c r="F76" s="31"/>
    </row>
    <row r="77" spans="1:1025" x14ac:dyDescent="0.2">
      <c r="B77" s="22" t="s">
        <v>114</v>
      </c>
    </row>
    <row r="78" spans="1:1025" x14ac:dyDescent="0.2">
      <c r="B78" s="2" t="s">
        <v>118</v>
      </c>
    </row>
    <row r="79" spans="1:1025" x14ac:dyDescent="0.2">
      <c r="B79" s="2" t="s">
        <v>115</v>
      </c>
    </row>
    <row r="81" spans="2:2" x14ac:dyDescent="0.2">
      <c r="B81" s="2" t="s">
        <v>119</v>
      </c>
    </row>
    <row r="82" spans="2:2" x14ac:dyDescent="0.2">
      <c r="B82" s="24" t="s">
        <v>116</v>
      </c>
    </row>
  </sheetData>
  <mergeCells count="15">
    <mergeCell ref="B66:C66"/>
    <mergeCell ref="B30:C30"/>
    <mergeCell ref="B52:C52"/>
    <mergeCell ref="B57:C57"/>
    <mergeCell ref="A71:C71"/>
    <mergeCell ref="A5:E5"/>
    <mergeCell ref="A6:E6"/>
    <mergeCell ref="A7:F7"/>
    <mergeCell ref="A8:F8"/>
    <mergeCell ref="B49:C49"/>
    <mergeCell ref="A10:C10"/>
    <mergeCell ref="B11:C11"/>
    <mergeCell ref="B31:C31"/>
    <mergeCell ref="B38:C38"/>
    <mergeCell ref="B43:C43"/>
  </mergeCells>
  <pageMargins left="0.70833333333333304" right="0.70833333333333304" top="0.74791666666666701" bottom="0.7479166666666670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металлургов 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Татьяна Анатольевна Додонова</dc:creator>
  <dc:description/>
  <cp:lastModifiedBy>Ирина Евгеньевна Лазарева</cp:lastModifiedBy>
  <cp:revision>5</cp:revision>
  <cp:lastPrinted>2018-06-06T09:12:48Z</cp:lastPrinted>
  <dcterms:created xsi:type="dcterms:W3CDTF">2017-08-14T06:38:01Z</dcterms:created>
  <dcterms:modified xsi:type="dcterms:W3CDTF">2018-06-06T09:12:52Z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